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2240" windowHeight="8790" activeTab="1"/>
  </bookViews>
  <sheets>
    <sheet name="7-8 классы девушки" sheetId="4" r:id="rId1"/>
    <sheet name="7-8 классы юноши" sheetId="6" r:id="rId2"/>
  </sheets>
  <definedNames>
    <definedName name="_xlnm._FilterDatabase" localSheetId="0" hidden="1">'7-8 классы девушки'!$B$2:$AL$21</definedName>
    <definedName name="_xlnm._FilterDatabase" localSheetId="1" hidden="1">'7-8 классы юноши'!$B$2:$AL$23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6" i="4" l="1"/>
  <c r="AF15" i="4"/>
  <c r="AF14" i="4"/>
  <c r="AF13" i="4"/>
  <c r="AF12" i="4"/>
  <c r="AF11" i="4"/>
  <c r="AL23" i="6" l="1"/>
  <c r="AF23" i="6"/>
  <c r="AG23" i="6" s="1"/>
  <c r="AM23" i="6" s="1"/>
  <c r="AL22" i="6"/>
  <c r="AF22" i="6"/>
  <c r="AG22" i="6" s="1"/>
  <c r="AL21" i="6"/>
  <c r="AF21" i="6"/>
  <c r="AL20" i="6"/>
  <c r="AF20" i="6"/>
  <c r="AL19" i="6"/>
  <c r="AF19" i="6"/>
  <c r="AL18" i="6"/>
  <c r="AF18" i="6"/>
  <c r="AL17" i="6"/>
  <c r="AF17" i="6"/>
  <c r="AL16" i="6"/>
  <c r="AF16" i="6"/>
  <c r="AL15" i="6"/>
  <c r="AF15" i="6"/>
  <c r="AL14" i="6"/>
  <c r="AF14" i="6"/>
  <c r="AL13" i="6"/>
  <c r="AF13" i="6"/>
  <c r="AL12" i="6"/>
  <c r="AF12" i="6"/>
  <c r="AL11" i="6"/>
  <c r="AF11" i="6"/>
  <c r="AL10" i="6"/>
  <c r="AF10" i="6"/>
  <c r="AF9" i="6"/>
  <c r="AG9" i="6" s="1"/>
  <c r="AL22" i="4"/>
  <c r="AF22" i="4"/>
  <c r="AG22" i="4" s="1"/>
  <c r="AL21" i="4"/>
  <c r="AF21" i="4"/>
  <c r="AL20" i="4"/>
  <c r="AF20" i="4"/>
  <c r="AL19" i="4"/>
  <c r="AF19" i="4"/>
  <c r="AL18" i="4"/>
  <c r="AF18" i="4"/>
  <c r="AL17" i="4"/>
  <c r="AF17" i="4"/>
  <c r="AL16" i="4"/>
  <c r="AL15" i="4"/>
  <c r="AL14" i="4"/>
  <c r="AL13" i="4"/>
  <c r="AL12" i="4"/>
  <c r="AL11" i="4"/>
  <c r="AM11" i="4" s="1"/>
  <c r="AL10" i="4"/>
  <c r="AF10" i="4"/>
  <c r="AF9" i="4"/>
  <c r="AG9" i="4" s="1"/>
  <c r="AM22" i="4" l="1"/>
  <c r="AM22" i="6"/>
  <c r="AM19" i="6"/>
  <c r="AM21" i="6"/>
  <c r="AM20" i="6"/>
  <c r="AM13" i="6"/>
  <c r="AM12" i="6"/>
  <c r="AM11" i="6"/>
  <c r="AM10" i="6"/>
  <c r="AM18" i="6"/>
  <c r="AM17" i="6"/>
  <c r="AM16" i="6"/>
  <c r="AM15" i="6"/>
  <c r="AM14" i="6"/>
  <c r="AM21" i="4"/>
  <c r="AM20" i="4"/>
  <c r="AM19" i="4"/>
  <c r="AM18" i="4"/>
  <c r="AM17" i="4"/>
  <c r="AM16" i="4"/>
  <c r="AM15" i="4"/>
  <c r="AM14" i="4"/>
  <c r="AM13" i="4"/>
  <c r="AM12" i="4"/>
  <c r="AM10" i="4"/>
</calcChain>
</file>

<file path=xl/sharedStrings.xml><?xml version="1.0" encoding="utf-8"?>
<sst xmlns="http://schemas.openxmlformats.org/spreadsheetml/2006/main" count="180" uniqueCount="88">
  <si>
    <t>№ п/п</t>
  </si>
  <si>
    <t>задания в закрытой форме</t>
  </si>
  <si>
    <t>задания в открытой форме</t>
  </si>
  <si>
    <t>"ЗАЧЕТНЫЙ" балл</t>
  </si>
  <si>
    <t>результат</t>
  </si>
  <si>
    <t xml:space="preserve"> результат</t>
  </si>
  <si>
    <t>"ЗАЧЁТНЫЙ" балл</t>
  </si>
  <si>
    <t xml:space="preserve">ИТОГОВЫЙ РЕЗУЛЬТАТ (сумма "ЗАЧЁТНЫХ" баллов) </t>
  </si>
  <si>
    <t>итого "ЗАЧЕТНЫЙ"  балл I тур</t>
  </si>
  <si>
    <t>итого "ЗАЧЕТНЫЙ" балл II тур</t>
  </si>
  <si>
    <t>теоретико-методический тур (I тур)</t>
  </si>
  <si>
    <t>итого "ПЕРВИЧНЫЙ" балл</t>
  </si>
  <si>
    <t>практический тур (II тур)</t>
  </si>
  <si>
    <t xml:space="preserve"> легкая атлетика из 40 баллов</t>
  </si>
  <si>
    <t>гимнастика, баллы для начисления из 40 баллов</t>
  </si>
  <si>
    <t>легкая атлетика 500м в сек.</t>
  </si>
  <si>
    <t>гимнастика оценка за выступление из 20 баллов</t>
  </si>
  <si>
    <t>фамилия</t>
  </si>
  <si>
    <t>имя</t>
  </si>
  <si>
    <t>Практическое испытание 2 (гимнастика)</t>
  </si>
  <si>
    <t>Практическое испытание 1 (легкая атлетика)</t>
  </si>
  <si>
    <t>Класс обучения</t>
  </si>
  <si>
    <t>ФИО учителя(ей), подготовившего к олимпиаде</t>
  </si>
  <si>
    <t>Полное название общеобразовательной организации (в соответствии с уставом)</t>
  </si>
  <si>
    <t>ИТОГОВЫЙ БАЛЛ</t>
  </si>
  <si>
    <t>задания на установление соответствия</t>
  </si>
  <si>
    <t>задание процессуального толка</t>
  </si>
  <si>
    <t>задание с графическим изображением</t>
  </si>
  <si>
    <t>Статус (победитель, призер, участник)</t>
  </si>
  <si>
    <t>легкая атлетика 300м в сек.</t>
  </si>
  <si>
    <t>40+40+80</t>
  </si>
  <si>
    <t>Телевная</t>
  </si>
  <si>
    <t>Елизавета</t>
  </si>
  <si>
    <t>Шеина</t>
  </si>
  <si>
    <t>Светлана</t>
  </si>
  <si>
    <t>Юрова</t>
  </si>
  <si>
    <t>Аврора</t>
  </si>
  <si>
    <t>Зориктын</t>
  </si>
  <si>
    <t>Зарина</t>
  </si>
  <si>
    <t>Чернышёва</t>
  </si>
  <si>
    <t>Кира</t>
  </si>
  <si>
    <t>Маликова</t>
  </si>
  <si>
    <t>Изабелла</t>
  </si>
  <si>
    <t>Воинова</t>
  </si>
  <si>
    <t>Олеся</t>
  </si>
  <si>
    <t>Муниципальное бюджетное образовательное учреждение " Усть- Нерская гимназия"</t>
  </si>
  <si>
    <t>Яцышина Наталия Алексеевна</t>
  </si>
  <si>
    <t xml:space="preserve">Роданич </t>
  </si>
  <si>
    <t xml:space="preserve">Анисия </t>
  </si>
  <si>
    <t>Скоробогатова</t>
  </si>
  <si>
    <t>Мария</t>
  </si>
  <si>
    <t>Сазонова</t>
  </si>
  <si>
    <t>Алиса</t>
  </si>
  <si>
    <t>Вылегжанина</t>
  </si>
  <si>
    <t xml:space="preserve">Мария </t>
  </si>
  <si>
    <t xml:space="preserve">Кривошапкина </t>
  </si>
  <si>
    <t>Габриэлла</t>
  </si>
  <si>
    <t>Муниципальное бюджетное образовательное учреждение " Усть- Нерская средняя общеобразовательная школа им.И.В.Хоменко"</t>
  </si>
  <si>
    <t>Ханхаров Валерий Владимирович</t>
  </si>
  <si>
    <t>Молдокулов</t>
  </si>
  <si>
    <t>Амир</t>
  </si>
  <si>
    <t>Елетенко</t>
  </si>
  <si>
    <t>Дмитрий</t>
  </si>
  <si>
    <t>Шабля</t>
  </si>
  <si>
    <t>Даниил</t>
  </si>
  <si>
    <t>Шингарёв</t>
  </si>
  <si>
    <t>Ярослав</t>
  </si>
  <si>
    <t>Егоров</t>
  </si>
  <si>
    <t>Даниэль</t>
  </si>
  <si>
    <t>Сохибов</t>
  </si>
  <si>
    <t>Элнур</t>
  </si>
  <si>
    <t>Абрамов</t>
  </si>
  <si>
    <t>Тускун</t>
  </si>
  <si>
    <t>Кривошапкин</t>
  </si>
  <si>
    <t xml:space="preserve">Евгений </t>
  </si>
  <si>
    <t xml:space="preserve">Абрамов </t>
  </si>
  <si>
    <t>Байдам</t>
  </si>
  <si>
    <t>Юсупов</t>
  </si>
  <si>
    <t>Абдулфатах</t>
  </si>
  <si>
    <t>Каландаров Игорь Александрович</t>
  </si>
  <si>
    <t>Дьулус</t>
  </si>
  <si>
    <t>МБОУ "Оймяконская СОШ им.Н.О.Кривошапкина"</t>
  </si>
  <si>
    <t>Егоров Р.А.</t>
  </si>
  <si>
    <t>Атласов</t>
  </si>
  <si>
    <t>Победитель</t>
  </si>
  <si>
    <t>2 призер</t>
  </si>
  <si>
    <t>3 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</si>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</sst>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204"/>
    </font>
    <font>
      <sz val="12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0"/>
        <bgColor rgb="FFFFFF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top"/>
    </xf>
    <xf numFmtId="0" fontId="8" fillId="2" borderId="3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9" fillId="5" borderId="5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 wrapText="1"/>
    </xf>
    <xf numFmtId="0" fontId="11" fillId="5" borderId="5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2" fontId="12" fillId="2" borderId="1" xfId="0" applyNumberFormat="1" applyFont="1" applyFill="1" applyBorder="1" applyAlignment="1">
      <alignment horizontal="left" vertical="top" wrapText="1"/>
    </xf>
    <xf numFmtId="0" fontId="11" fillId="5" borderId="5" xfId="0" applyFont="1" applyFill="1" applyBorder="1" applyAlignment="1">
      <alignment horizontal="left" vertical="top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11" fillId="6" borderId="14" xfId="0" applyFont="1" applyFill="1" applyBorder="1" applyAlignment="1">
      <alignment horizontal="left" vertical="top" wrapText="1"/>
    </xf>
    <xf numFmtId="0" fontId="15" fillId="5" borderId="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2" fontId="15" fillId="5" borderId="1" xfId="0" applyNumberFormat="1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 vertical="center"/>
    </xf>
    <xf numFmtId="2" fontId="13" fillId="5" borderId="1" xfId="0" applyNumberFormat="1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left" vertical="top" wrapText="1"/>
    </xf>
    <xf numFmtId="0" fontId="14" fillId="4" borderId="16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2" fontId="13" fillId="2" borderId="5" xfId="0" applyNumberFormat="1" applyFont="1" applyFill="1" applyBorder="1" applyAlignment="1">
      <alignment horizontal="left" vertical="top" wrapText="1"/>
    </xf>
    <xf numFmtId="2" fontId="11" fillId="0" borderId="1" xfId="0" applyNumberFormat="1" applyFont="1" applyBorder="1" applyAlignment="1">
      <alignment horizontal="left" vertical="top" wrapText="1"/>
    </xf>
    <xf numFmtId="2" fontId="13" fillId="2" borderId="1" xfId="0" applyNumberFormat="1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top"/>
    </xf>
    <xf numFmtId="2" fontId="11" fillId="2" borderId="1" xfId="0" applyNumberFormat="1" applyFont="1" applyFill="1" applyBorder="1" applyAlignment="1">
      <alignment horizontal="left" vertical="top" wrapText="1"/>
    </xf>
    <xf numFmtId="0" fontId="14" fillId="7" borderId="16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16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/>
    </xf>
    <xf numFmtId="0" fontId="18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 wrapText="1"/>
    </xf>
    <xf numFmtId="0" fontId="10" fillId="2" borderId="1" xfId="0" applyNumberFormat="1" applyFont="1" applyFill="1" applyBorder="1" applyAlignment="1">
      <alignment horizontal="left" vertical="top" wrapText="1"/>
    </xf>
    <xf numFmtId="0" fontId="5" fillId="0" borderId="12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2D7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view="pageBreakPreview" topLeftCell="A4" zoomScale="60" zoomScaleNormal="60" workbookViewId="0">
      <selection activeCell="A25" sqref="A25:XFD26"/>
    </sheetView>
  </sheetViews>
  <sheetFormatPr defaultColWidth="9.140625" defaultRowHeight="15.75" x14ac:dyDescent="0.25"/>
  <cols>
    <col min="1" max="1" width="6.140625" style="1" customWidth="1"/>
    <col min="2" max="2" width="18.140625" style="1" customWidth="1"/>
    <col min="3" max="3" width="18.28515625" style="1" customWidth="1"/>
    <col min="4" max="4" width="29.5703125" style="1" customWidth="1"/>
    <col min="5" max="5" width="7.42578125" style="1" customWidth="1"/>
    <col min="6" max="6" width="38" style="1" customWidth="1"/>
    <col min="7" max="7" width="5.5703125" style="4" customWidth="1"/>
    <col min="8" max="8" width="5.28515625" style="4" customWidth="1"/>
    <col min="9" max="9" width="5" style="4" customWidth="1"/>
    <col min="10" max="11" width="4.5703125" style="4" customWidth="1"/>
    <col min="12" max="12" width="3.5703125" style="4" customWidth="1"/>
    <col min="13" max="13" width="4.28515625" style="4" customWidth="1"/>
    <col min="14" max="14" width="5.28515625" style="4" customWidth="1"/>
    <col min="15" max="20" width="4" style="4" customWidth="1"/>
    <col min="21" max="21" width="5" style="4" customWidth="1"/>
    <col min="22" max="22" width="4.140625" style="4" customWidth="1"/>
    <col min="23" max="23" width="5.28515625" style="4" customWidth="1"/>
    <col min="24" max="24" width="4.140625" style="4" customWidth="1"/>
    <col min="25" max="25" width="5.140625" style="4" customWidth="1"/>
    <col min="26" max="26" width="6" style="4" customWidth="1"/>
    <col min="27" max="27" width="7.140625" style="4" customWidth="1"/>
    <col min="28" max="28" width="9" style="4" customWidth="1"/>
    <col min="29" max="29" width="14.42578125" style="4" customWidth="1"/>
    <col min="30" max="30" width="17" style="4" customWidth="1"/>
    <col min="31" max="31" width="11.42578125" style="4" customWidth="1"/>
    <col min="32" max="32" width="17.7109375" style="13" customWidth="1"/>
    <col min="33" max="33" width="16.7109375" style="4" customWidth="1"/>
    <col min="34" max="34" width="10.85546875" style="4" customWidth="1"/>
    <col min="35" max="35" width="15.85546875" style="1" customWidth="1"/>
    <col min="36" max="36" width="13.85546875" style="1" customWidth="1"/>
    <col min="37" max="37" width="15.28515625" style="1" customWidth="1"/>
    <col min="38" max="38" width="15.85546875" style="4" customWidth="1"/>
    <col min="39" max="39" width="17.42578125" style="1" customWidth="1"/>
    <col min="40" max="40" width="13.7109375" style="7" customWidth="1"/>
    <col min="41" max="16384" width="9.140625" style="1"/>
  </cols>
  <sheetData>
    <row r="1" spans="1:40" ht="72" customHeight="1" x14ac:dyDescent="0.25"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</row>
    <row r="2" spans="1:40" ht="27" customHeight="1" x14ac:dyDescent="0.25">
      <c r="A2" s="2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5" t="s">
        <v>7</v>
      </c>
      <c r="AN2" s="15"/>
    </row>
    <row r="3" spans="1:40" ht="27" customHeight="1" x14ac:dyDescent="0.25">
      <c r="A3" s="15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80"/>
      <c r="AM3" s="65"/>
      <c r="AN3" s="16"/>
    </row>
    <row r="4" spans="1:40" ht="15.75" customHeight="1" x14ac:dyDescent="0.25">
      <c r="A4" s="15"/>
      <c r="B4" s="49"/>
      <c r="C4" s="31"/>
      <c r="D4" s="49"/>
      <c r="E4" s="49"/>
      <c r="F4" s="21"/>
      <c r="G4" s="66" t="s">
        <v>10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8"/>
      <c r="AH4" s="66" t="s">
        <v>12</v>
      </c>
      <c r="AI4" s="67"/>
      <c r="AJ4" s="67"/>
      <c r="AK4" s="67"/>
      <c r="AL4" s="68"/>
      <c r="AM4" s="65"/>
      <c r="AN4" s="16"/>
    </row>
    <row r="5" spans="1:40" ht="23.25" customHeight="1" x14ac:dyDescent="0.25">
      <c r="A5" s="16"/>
      <c r="B5" s="18"/>
      <c r="C5" s="32"/>
      <c r="D5" s="18"/>
      <c r="E5" s="18"/>
      <c r="F5" s="21"/>
      <c r="G5" s="69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1"/>
      <c r="AH5" s="69"/>
      <c r="AI5" s="70"/>
      <c r="AJ5" s="70"/>
      <c r="AK5" s="70"/>
      <c r="AL5" s="71"/>
      <c r="AM5" s="65"/>
      <c r="AN5" s="16"/>
    </row>
    <row r="6" spans="1:40" ht="57.75" customHeight="1" x14ac:dyDescent="0.25">
      <c r="A6" s="16"/>
      <c r="B6" s="18"/>
      <c r="C6" s="32"/>
      <c r="D6" s="18"/>
      <c r="E6" s="18"/>
      <c r="F6" s="21"/>
      <c r="G6" s="72" t="s">
        <v>1</v>
      </c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3" t="s">
        <v>2</v>
      </c>
      <c r="W6" s="74"/>
      <c r="X6" s="74"/>
      <c r="Y6" s="74"/>
      <c r="Z6" s="75"/>
      <c r="AA6" s="73" t="s">
        <v>25</v>
      </c>
      <c r="AB6" s="75"/>
      <c r="AC6" s="73" t="s">
        <v>26</v>
      </c>
      <c r="AD6" s="75"/>
      <c r="AE6" s="81" t="s">
        <v>27</v>
      </c>
      <c r="AF6" s="83" t="s">
        <v>11</v>
      </c>
      <c r="AG6" s="83" t="s">
        <v>8</v>
      </c>
      <c r="AH6" s="84" t="s">
        <v>20</v>
      </c>
      <c r="AI6" s="85"/>
      <c r="AJ6" s="84" t="s">
        <v>19</v>
      </c>
      <c r="AK6" s="85"/>
      <c r="AL6" s="83" t="s">
        <v>9</v>
      </c>
      <c r="AM6" s="65"/>
      <c r="AN6" s="16"/>
    </row>
    <row r="7" spans="1:40" ht="45" customHeight="1" x14ac:dyDescent="0.25">
      <c r="A7" s="17"/>
      <c r="B7" s="50"/>
      <c r="C7" s="33"/>
      <c r="D7" s="50"/>
      <c r="E7" s="50"/>
      <c r="F7" s="21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6"/>
      <c r="W7" s="77"/>
      <c r="X7" s="77"/>
      <c r="Y7" s="77"/>
      <c r="Z7" s="78"/>
      <c r="AA7" s="76"/>
      <c r="AB7" s="78"/>
      <c r="AC7" s="76"/>
      <c r="AD7" s="78"/>
      <c r="AE7" s="82"/>
      <c r="AF7" s="83"/>
      <c r="AG7" s="83"/>
      <c r="AH7" s="83" t="s">
        <v>4</v>
      </c>
      <c r="AI7" s="86" t="s">
        <v>3</v>
      </c>
      <c r="AJ7" s="86" t="s">
        <v>5</v>
      </c>
      <c r="AK7" s="88" t="s">
        <v>6</v>
      </c>
      <c r="AL7" s="83"/>
      <c r="AM7" s="65"/>
      <c r="AN7" s="16"/>
    </row>
    <row r="8" spans="1:40" x14ac:dyDescent="0.25">
      <c r="A8" s="17"/>
      <c r="B8" s="34"/>
      <c r="C8" s="19"/>
      <c r="D8" s="19"/>
      <c r="E8" s="19"/>
      <c r="F8" s="20"/>
      <c r="G8" s="3">
        <v>1</v>
      </c>
      <c r="H8" s="3">
        <v>2</v>
      </c>
      <c r="I8" s="3">
        <v>3</v>
      </c>
      <c r="J8" s="3">
        <v>4</v>
      </c>
      <c r="K8" s="3">
        <v>5</v>
      </c>
      <c r="L8" s="3">
        <v>6</v>
      </c>
      <c r="M8" s="3">
        <v>7</v>
      </c>
      <c r="N8" s="3">
        <v>8</v>
      </c>
      <c r="O8" s="3">
        <v>9</v>
      </c>
      <c r="P8" s="3">
        <v>10</v>
      </c>
      <c r="Q8" s="3">
        <v>11</v>
      </c>
      <c r="R8" s="3">
        <v>12</v>
      </c>
      <c r="S8" s="3">
        <v>13</v>
      </c>
      <c r="T8" s="3">
        <v>14</v>
      </c>
      <c r="U8" s="3">
        <v>15</v>
      </c>
      <c r="V8" s="3">
        <v>16</v>
      </c>
      <c r="W8" s="3">
        <v>17</v>
      </c>
      <c r="X8" s="3">
        <v>18</v>
      </c>
      <c r="Y8" s="3">
        <v>19</v>
      </c>
      <c r="Z8" s="3">
        <v>20</v>
      </c>
      <c r="AA8" s="3">
        <v>21</v>
      </c>
      <c r="AB8" s="5">
        <v>22</v>
      </c>
      <c r="AC8" s="5">
        <v>23</v>
      </c>
      <c r="AD8" s="5">
        <v>24</v>
      </c>
      <c r="AE8" s="5">
        <v>25</v>
      </c>
      <c r="AF8" s="83"/>
      <c r="AG8" s="83"/>
      <c r="AH8" s="83"/>
      <c r="AI8" s="87"/>
      <c r="AJ8" s="87"/>
      <c r="AK8" s="89"/>
      <c r="AL8" s="83"/>
      <c r="AM8" s="65"/>
      <c r="AN8" s="17"/>
    </row>
    <row r="9" spans="1:40" s="6" customFormat="1" ht="83.25" customHeight="1" x14ac:dyDescent="0.25">
      <c r="A9" s="27" t="s">
        <v>0</v>
      </c>
      <c r="B9" s="27" t="s">
        <v>17</v>
      </c>
      <c r="C9" s="30" t="s">
        <v>18</v>
      </c>
      <c r="D9" s="35" t="s">
        <v>23</v>
      </c>
      <c r="E9" s="35" t="s">
        <v>21</v>
      </c>
      <c r="F9" s="35" t="s">
        <v>22</v>
      </c>
      <c r="G9" s="36">
        <v>1</v>
      </c>
      <c r="H9" s="36">
        <v>1</v>
      </c>
      <c r="I9" s="36">
        <v>1</v>
      </c>
      <c r="J9" s="36">
        <v>1</v>
      </c>
      <c r="K9" s="36">
        <v>1</v>
      </c>
      <c r="L9" s="36">
        <v>1</v>
      </c>
      <c r="M9" s="36">
        <v>1</v>
      </c>
      <c r="N9" s="36">
        <v>1</v>
      </c>
      <c r="O9" s="36">
        <v>1</v>
      </c>
      <c r="P9" s="36">
        <v>1</v>
      </c>
      <c r="Q9" s="36">
        <v>1</v>
      </c>
      <c r="R9" s="36">
        <v>1</v>
      </c>
      <c r="S9" s="36">
        <v>1</v>
      </c>
      <c r="T9" s="36">
        <v>1</v>
      </c>
      <c r="U9" s="36">
        <v>1</v>
      </c>
      <c r="V9" s="36">
        <v>2</v>
      </c>
      <c r="W9" s="36">
        <v>2</v>
      </c>
      <c r="X9" s="36">
        <v>2</v>
      </c>
      <c r="Y9" s="36">
        <v>2</v>
      </c>
      <c r="Z9" s="36">
        <v>2</v>
      </c>
      <c r="AA9" s="36">
        <v>12</v>
      </c>
      <c r="AB9" s="37">
        <v>10</v>
      </c>
      <c r="AC9" s="37">
        <v>8</v>
      </c>
      <c r="AD9" s="37">
        <v>8</v>
      </c>
      <c r="AE9" s="37">
        <v>12</v>
      </c>
      <c r="AF9" s="36">
        <f t="shared" ref="AF9:AF22" si="0">SUM(G9:AE9)</f>
        <v>75</v>
      </c>
      <c r="AG9" s="38">
        <f>(20*AF9)/75</f>
        <v>20</v>
      </c>
      <c r="AH9" s="25" t="s">
        <v>29</v>
      </c>
      <c r="AI9" s="25" t="s">
        <v>13</v>
      </c>
      <c r="AJ9" s="25" t="s">
        <v>16</v>
      </c>
      <c r="AK9" s="26" t="s">
        <v>14</v>
      </c>
      <c r="AL9" s="39" t="s">
        <v>30</v>
      </c>
      <c r="AM9" s="40" t="s">
        <v>24</v>
      </c>
      <c r="AN9" s="27" t="s">
        <v>28</v>
      </c>
    </row>
    <row r="10" spans="1:40" ht="23.25" customHeight="1" x14ac:dyDescent="0.25">
      <c r="A10" s="51">
        <v>1</v>
      </c>
      <c r="B10" s="56" t="s">
        <v>31</v>
      </c>
      <c r="C10" s="56" t="s">
        <v>32</v>
      </c>
      <c r="D10" s="42" t="s">
        <v>45</v>
      </c>
      <c r="E10" s="41">
        <v>7</v>
      </c>
      <c r="F10" s="41" t="s">
        <v>46</v>
      </c>
      <c r="G10" s="28">
        <v>1</v>
      </c>
      <c r="H10" s="28">
        <v>1</v>
      </c>
      <c r="I10" s="28">
        <v>0</v>
      </c>
      <c r="J10" s="28">
        <v>1</v>
      </c>
      <c r="K10" s="28">
        <v>1</v>
      </c>
      <c r="L10" s="28">
        <v>1</v>
      </c>
      <c r="M10" s="28">
        <v>1</v>
      </c>
      <c r="N10" s="28">
        <v>1</v>
      </c>
      <c r="O10" s="28">
        <v>1</v>
      </c>
      <c r="P10" s="28">
        <v>1</v>
      </c>
      <c r="Q10" s="28">
        <v>0</v>
      </c>
      <c r="R10" s="28">
        <v>1</v>
      </c>
      <c r="S10" s="28">
        <v>0</v>
      </c>
      <c r="T10" s="28">
        <v>1</v>
      </c>
      <c r="U10" s="11">
        <v>1</v>
      </c>
      <c r="V10" s="11">
        <v>0</v>
      </c>
      <c r="W10" s="11">
        <v>2</v>
      </c>
      <c r="X10" s="11">
        <v>0</v>
      </c>
      <c r="Y10" s="11">
        <v>0</v>
      </c>
      <c r="Z10" s="11">
        <v>2</v>
      </c>
      <c r="AA10" s="11">
        <v>4</v>
      </c>
      <c r="AB10" s="24">
        <v>2</v>
      </c>
      <c r="AC10" s="24">
        <v>8</v>
      </c>
      <c r="AD10" s="24">
        <v>4</v>
      </c>
      <c r="AE10" s="24">
        <v>4</v>
      </c>
      <c r="AF10" s="45">
        <f t="shared" si="0"/>
        <v>38</v>
      </c>
      <c r="AG10" s="29">
        <v>10.130000000000001</v>
      </c>
      <c r="AH10" s="9">
        <v>82</v>
      </c>
      <c r="AI10" s="9">
        <v>39.020000000000003</v>
      </c>
      <c r="AJ10" s="9">
        <v>19.5</v>
      </c>
      <c r="AK10" s="9">
        <v>39.200000000000003</v>
      </c>
      <c r="AL10" s="48">
        <f t="shared" ref="AL10:AL22" si="1">AI10+AK10</f>
        <v>78.22</v>
      </c>
      <c r="AM10" s="52">
        <f t="shared" ref="AM10:AM22" si="2">AG10+AL10</f>
        <v>88.35</v>
      </c>
      <c r="AN10" s="23" t="s">
        <v>87</v>
      </c>
    </row>
    <row r="11" spans="1:40" ht="29.25" customHeight="1" x14ac:dyDescent="0.25">
      <c r="A11" s="51">
        <v>2</v>
      </c>
      <c r="B11" s="57" t="s">
        <v>33</v>
      </c>
      <c r="C11" s="57" t="s">
        <v>34</v>
      </c>
      <c r="D11" s="41" t="s">
        <v>45</v>
      </c>
      <c r="E11" s="41">
        <v>7</v>
      </c>
      <c r="F11" s="41" t="s">
        <v>46</v>
      </c>
      <c r="G11" s="28"/>
      <c r="H11" s="44">
        <v>0</v>
      </c>
      <c r="I11" s="44">
        <v>0</v>
      </c>
      <c r="J11" s="44">
        <v>0</v>
      </c>
      <c r="K11" s="44">
        <v>0</v>
      </c>
      <c r="L11" s="44">
        <v>1</v>
      </c>
      <c r="M11" s="44">
        <v>0</v>
      </c>
      <c r="N11" s="44">
        <v>0</v>
      </c>
      <c r="O11" s="44">
        <v>1</v>
      </c>
      <c r="P11" s="44">
        <v>0</v>
      </c>
      <c r="Q11" s="44">
        <v>0</v>
      </c>
      <c r="R11" s="44">
        <v>1</v>
      </c>
      <c r="S11" s="44">
        <v>0</v>
      </c>
      <c r="T11" s="44">
        <v>0</v>
      </c>
      <c r="U11" s="23">
        <v>1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12</v>
      </c>
      <c r="AB11" s="24">
        <v>4</v>
      </c>
      <c r="AC11" s="24">
        <v>8</v>
      </c>
      <c r="AD11" s="24">
        <v>8</v>
      </c>
      <c r="AE11" s="24">
        <v>2</v>
      </c>
      <c r="AF11" s="45">
        <f t="shared" ref="AF11:AF16" si="3">SUM(G11:AE11)</f>
        <v>38</v>
      </c>
      <c r="AG11" s="29">
        <v>10.130000000000001</v>
      </c>
      <c r="AH11" s="9">
        <v>80</v>
      </c>
      <c r="AI11" s="9">
        <v>40</v>
      </c>
      <c r="AJ11" s="9">
        <v>16.8</v>
      </c>
      <c r="AK11" s="9">
        <v>33.770000000000003</v>
      </c>
      <c r="AL11" s="48">
        <f t="shared" si="1"/>
        <v>73.77000000000001</v>
      </c>
      <c r="AM11" s="52">
        <f t="shared" si="2"/>
        <v>83.9</v>
      </c>
      <c r="AN11" s="23" t="s">
        <v>87</v>
      </c>
    </row>
    <row r="12" spans="1:40" ht="21" customHeight="1" x14ac:dyDescent="0.25">
      <c r="A12" s="51">
        <v>3</v>
      </c>
      <c r="B12" s="59" t="s">
        <v>35</v>
      </c>
      <c r="C12" s="59" t="s">
        <v>36</v>
      </c>
      <c r="D12" s="42" t="s">
        <v>45</v>
      </c>
      <c r="E12" s="41">
        <v>7</v>
      </c>
      <c r="F12" s="41" t="s">
        <v>46</v>
      </c>
      <c r="G12" s="11">
        <v>1</v>
      </c>
      <c r="H12" s="23">
        <v>1</v>
      </c>
      <c r="I12" s="23">
        <v>1</v>
      </c>
      <c r="J12" s="23">
        <v>1</v>
      </c>
      <c r="K12" s="23">
        <v>1</v>
      </c>
      <c r="L12" s="23">
        <v>1</v>
      </c>
      <c r="M12" s="23">
        <v>1</v>
      </c>
      <c r="N12" s="23">
        <v>1</v>
      </c>
      <c r="O12" s="23">
        <v>0</v>
      </c>
      <c r="P12" s="23">
        <v>1</v>
      </c>
      <c r="Q12" s="23">
        <v>0</v>
      </c>
      <c r="R12" s="23">
        <v>1</v>
      </c>
      <c r="S12" s="23">
        <v>0</v>
      </c>
      <c r="T12" s="23">
        <v>1</v>
      </c>
      <c r="U12" s="23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8</v>
      </c>
      <c r="AB12" s="24">
        <v>2</v>
      </c>
      <c r="AC12" s="24">
        <v>8</v>
      </c>
      <c r="AD12" s="24">
        <v>4</v>
      </c>
      <c r="AE12" s="24">
        <v>2</v>
      </c>
      <c r="AF12" s="45">
        <f t="shared" si="3"/>
        <v>35</v>
      </c>
      <c r="AG12" s="29">
        <v>9.33</v>
      </c>
      <c r="AH12" s="9">
        <v>82</v>
      </c>
      <c r="AI12" s="9">
        <v>39.020000000000003</v>
      </c>
      <c r="AJ12" s="9">
        <v>19.899999999999999</v>
      </c>
      <c r="AK12" s="9">
        <v>40</v>
      </c>
      <c r="AL12" s="48">
        <f t="shared" si="1"/>
        <v>79.02000000000001</v>
      </c>
      <c r="AM12" s="52">
        <f t="shared" si="2"/>
        <v>88.350000000000009</v>
      </c>
      <c r="AN12" s="23" t="s">
        <v>87</v>
      </c>
    </row>
    <row r="13" spans="1:40" ht="21.75" customHeight="1" x14ac:dyDescent="0.25">
      <c r="A13" s="51">
        <v>4</v>
      </c>
      <c r="B13" s="60" t="s">
        <v>37</v>
      </c>
      <c r="C13" s="60" t="s">
        <v>38</v>
      </c>
      <c r="D13" s="41" t="s">
        <v>45</v>
      </c>
      <c r="E13" s="53">
        <v>7</v>
      </c>
      <c r="F13" s="41" t="s">
        <v>46</v>
      </c>
      <c r="G13" s="11">
        <v>1</v>
      </c>
      <c r="H13" s="23">
        <v>1</v>
      </c>
      <c r="I13" s="23">
        <v>1</v>
      </c>
      <c r="J13" s="23">
        <v>1</v>
      </c>
      <c r="K13" s="23">
        <v>1</v>
      </c>
      <c r="L13" s="23">
        <v>1</v>
      </c>
      <c r="M13" s="23">
        <v>0</v>
      </c>
      <c r="N13" s="23">
        <v>1</v>
      </c>
      <c r="O13" s="23">
        <v>1</v>
      </c>
      <c r="P13" s="23">
        <v>1</v>
      </c>
      <c r="Q13" s="23">
        <v>0</v>
      </c>
      <c r="R13" s="23">
        <v>1</v>
      </c>
      <c r="S13" s="23">
        <v>0</v>
      </c>
      <c r="T13" s="23">
        <v>1</v>
      </c>
      <c r="U13" s="23">
        <v>1</v>
      </c>
      <c r="V13" s="11">
        <v>2</v>
      </c>
      <c r="W13" s="11">
        <v>2</v>
      </c>
      <c r="X13" s="11">
        <v>0</v>
      </c>
      <c r="Y13" s="11">
        <v>0</v>
      </c>
      <c r="Z13" s="11">
        <v>0</v>
      </c>
      <c r="AA13" s="11">
        <v>2</v>
      </c>
      <c r="AB13" s="24">
        <v>4</v>
      </c>
      <c r="AC13" s="24">
        <v>8</v>
      </c>
      <c r="AD13" s="24">
        <v>4</v>
      </c>
      <c r="AE13" s="24">
        <v>0</v>
      </c>
      <c r="AF13" s="45">
        <f t="shared" si="3"/>
        <v>34</v>
      </c>
      <c r="AG13" s="29">
        <v>9.07</v>
      </c>
      <c r="AH13" s="9">
        <v>93</v>
      </c>
      <c r="AI13" s="9">
        <v>34.409999999999997</v>
      </c>
      <c r="AJ13" s="9">
        <v>19.399999999999999</v>
      </c>
      <c r="AK13" s="9">
        <v>38.99</v>
      </c>
      <c r="AL13" s="48">
        <f t="shared" si="1"/>
        <v>73.400000000000006</v>
      </c>
      <c r="AM13" s="52">
        <f t="shared" si="2"/>
        <v>82.47</v>
      </c>
      <c r="AN13" s="23" t="s">
        <v>87</v>
      </c>
    </row>
    <row r="14" spans="1:40" ht="22.5" customHeight="1" x14ac:dyDescent="0.25">
      <c r="A14" s="51">
        <v>5</v>
      </c>
      <c r="B14" s="61" t="s">
        <v>39</v>
      </c>
      <c r="C14" s="58" t="s">
        <v>40</v>
      </c>
      <c r="D14" s="42" t="s">
        <v>45</v>
      </c>
      <c r="E14" s="41">
        <v>8</v>
      </c>
      <c r="F14" s="41" t="s">
        <v>46</v>
      </c>
      <c r="G14" s="11">
        <v>1</v>
      </c>
      <c r="H14" s="23">
        <v>1</v>
      </c>
      <c r="I14" s="23">
        <v>1</v>
      </c>
      <c r="J14" s="23">
        <v>1</v>
      </c>
      <c r="K14" s="23">
        <v>1</v>
      </c>
      <c r="L14" s="23">
        <v>1</v>
      </c>
      <c r="M14" s="23">
        <v>1</v>
      </c>
      <c r="N14" s="23">
        <v>1</v>
      </c>
      <c r="O14" s="23">
        <v>1</v>
      </c>
      <c r="P14" s="23">
        <v>1</v>
      </c>
      <c r="Q14" s="23">
        <v>1</v>
      </c>
      <c r="R14" s="23">
        <v>1</v>
      </c>
      <c r="S14" s="23">
        <v>1</v>
      </c>
      <c r="T14" s="23">
        <v>0</v>
      </c>
      <c r="U14" s="23">
        <v>1</v>
      </c>
      <c r="V14" s="11">
        <v>0</v>
      </c>
      <c r="W14" s="11">
        <v>0</v>
      </c>
      <c r="X14" s="11">
        <v>2</v>
      </c>
      <c r="Y14" s="11">
        <v>0</v>
      </c>
      <c r="Z14" s="11">
        <v>0</v>
      </c>
      <c r="AA14" s="11">
        <v>12</v>
      </c>
      <c r="AB14" s="24">
        <v>10</v>
      </c>
      <c r="AC14" s="24">
        <v>8</v>
      </c>
      <c r="AD14" s="24">
        <v>8</v>
      </c>
      <c r="AE14" s="24">
        <v>2</v>
      </c>
      <c r="AF14" s="45">
        <f t="shared" si="3"/>
        <v>56</v>
      </c>
      <c r="AG14" s="29">
        <v>14.93</v>
      </c>
      <c r="AH14" s="11">
        <v>87</v>
      </c>
      <c r="AI14" s="9">
        <v>36.78</v>
      </c>
      <c r="AJ14" s="11">
        <v>19.399999999999999</v>
      </c>
      <c r="AK14" s="9">
        <v>38.99</v>
      </c>
      <c r="AL14" s="48">
        <f t="shared" si="1"/>
        <v>75.77000000000001</v>
      </c>
      <c r="AM14" s="52">
        <f t="shared" si="2"/>
        <v>90.700000000000017</v>
      </c>
      <c r="AN14" s="23" t="s">
        <v>87</v>
      </c>
    </row>
    <row r="15" spans="1:40" ht="17.25" customHeight="1" x14ac:dyDescent="0.25">
      <c r="A15" s="51">
        <v>6</v>
      </c>
      <c r="B15" s="61" t="s">
        <v>41</v>
      </c>
      <c r="C15" s="58" t="s">
        <v>42</v>
      </c>
      <c r="D15" s="42" t="s">
        <v>45</v>
      </c>
      <c r="E15" s="41">
        <v>8</v>
      </c>
      <c r="F15" s="41" t="s">
        <v>46</v>
      </c>
      <c r="G15" s="11">
        <v>1</v>
      </c>
      <c r="H15" s="11">
        <v>0</v>
      </c>
      <c r="I15" s="11">
        <v>1</v>
      </c>
      <c r="J15" s="11">
        <v>1</v>
      </c>
      <c r="K15" s="11">
        <v>1</v>
      </c>
      <c r="L15" s="11">
        <v>1</v>
      </c>
      <c r="M15" s="11">
        <v>1</v>
      </c>
      <c r="N15" s="11">
        <v>0</v>
      </c>
      <c r="O15" s="11">
        <v>1</v>
      </c>
      <c r="P15" s="11">
        <v>1</v>
      </c>
      <c r="Q15" s="11">
        <v>0</v>
      </c>
      <c r="R15" s="11">
        <v>1</v>
      </c>
      <c r="S15" s="11">
        <v>0</v>
      </c>
      <c r="T15" s="11">
        <v>0</v>
      </c>
      <c r="U15" s="11">
        <v>0</v>
      </c>
      <c r="V15" s="11">
        <v>2</v>
      </c>
      <c r="W15" s="11">
        <v>2</v>
      </c>
      <c r="X15" s="11">
        <v>2</v>
      </c>
      <c r="Y15" s="11">
        <v>0</v>
      </c>
      <c r="Z15" s="11">
        <v>0</v>
      </c>
      <c r="AA15" s="11">
        <v>12</v>
      </c>
      <c r="AB15" s="24">
        <v>10</v>
      </c>
      <c r="AC15" s="24">
        <v>8</v>
      </c>
      <c r="AD15" s="24">
        <v>8</v>
      </c>
      <c r="AE15" s="24">
        <v>2</v>
      </c>
      <c r="AF15" s="45">
        <f t="shared" si="3"/>
        <v>55</v>
      </c>
      <c r="AG15" s="29">
        <v>14.67</v>
      </c>
      <c r="AH15" s="11">
        <v>84</v>
      </c>
      <c r="AI15" s="9">
        <v>38.1</v>
      </c>
      <c r="AJ15" s="11">
        <v>19.3</v>
      </c>
      <c r="AK15" s="9">
        <v>38.79</v>
      </c>
      <c r="AL15" s="48">
        <f t="shared" si="1"/>
        <v>76.89</v>
      </c>
      <c r="AM15" s="52">
        <f t="shared" si="2"/>
        <v>91.56</v>
      </c>
      <c r="AN15" s="23" t="s">
        <v>86</v>
      </c>
    </row>
    <row r="16" spans="1:40" ht="21.75" customHeight="1" x14ac:dyDescent="0.25">
      <c r="A16" s="51">
        <v>7</v>
      </c>
      <c r="B16" s="61" t="s">
        <v>43</v>
      </c>
      <c r="C16" s="58" t="s">
        <v>44</v>
      </c>
      <c r="D16" s="41" t="s">
        <v>45</v>
      </c>
      <c r="E16" s="41">
        <v>8</v>
      </c>
      <c r="F16" s="41" t="s">
        <v>46</v>
      </c>
      <c r="G16" s="11">
        <v>1</v>
      </c>
      <c r="H16" s="23">
        <v>0</v>
      </c>
      <c r="I16" s="23">
        <v>1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1</v>
      </c>
      <c r="U16" s="23">
        <v>1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12</v>
      </c>
      <c r="AB16" s="24">
        <v>4</v>
      </c>
      <c r="AC16" s="24">
        <v>4</v>
      </c>
      <c r="AD16" s="24">
        <v>8</v>
      </c>
      <c r="AE16" s="24">
        <v>0</v>
      </c>
      <c r="AF16" s="45">
        <f t="shared" si="3"/>
        <v>32</v>
      </c>
      <c r="AG16" s="29">
        <v>8.5299999999999994</v>
      </c>
      <c r="AH16" s="9">
        <v>89</v>
      </c>
      <c r="AI16" s="9">
        <v>35.96</v>
      </c>
      <c r="AJ16" s="9">
        <v>19.899999999999999</v>
      </c>
      <c r="AK16" s="9">
        <v>40</v>
      </c>
      <c r="AL16" s="48">
        <f t="shared" si="1"/>
        <v>75.960000000000008</v>
      </c>
      <c r="AM16" s="52">
        <f t="shared" si="2"/>
        <v>84.490000000000009</v>
      </c>
      <c r="AN16" s="23" t="s">
        <v>87</v>
      </c>
    </row>
    <row r="17" spans="1:40" ht="19.5" customHeight="1" x14ac:dyDescent="0.25">
      <c r="A17" s="51">
        <v>8</v>
      </c>
      <c r="B17" s="23" t="s">
        <v>47</v>
      </c>
      <c r="C17" s="11" t="s">
        <v>48</v>
      </c>
      <c r="D17" s="41" t="s">
        <v>57</v>
      </c>
      <c r="E17" s="41">
        <v>8</v>
      </c>
      <c r="F17" s="41" t="s">
        <v>58</v>
      </c>
      <c r="G17" s="28">
        <v>1</v>
      </c>
      <c r="H17" s="44">
        <v>1</v>
      </c>
      <c r="I17" s="44">
        <v>1</v>
      </c>
      <c r="J17" s="44">
        <v>1</v>
      </c>
      <c r="K17" s="44">
        <v>0</v>
      </c>
      <c r="L17" s="44">
        <v>1</v>
      </c>
      <c r="M17" s="44">
        <v>1</v>
      </c>
      <c r="N17" s="44">
        <v>1</v>
      </c>
      <c r="O17" s="44">
        <v>1</v>
      </c>
      <c r="P17" s="44">
        <v>1</v>
      </c>
      <c r="Q17" s="44">
        <v>0</v>
      </c>
      <c r="R17" s="44">
        <v>1</v>
      </c>
      <c r="S17" s="44">
        <v>1</v>
      </c>
      <c r="T17" s="44">
        <v>1</v>
      </c>
      <c r="U17" s="23">
        <v>1</v>
      </c>
      <c r="V17" s="11">
        <v>2</v>
      </c>
      <c r="W17" s="11">
        <v>2</v>
      </c>
      <c r="X17" s="11">
        <v>2</v>
      </c>
      <c r="Y17" s="11">
        <v>2</v>
      </c>
      <c r="Z17" s="11">
        <v>2</v>
      </c>
      <c r="AA17" s="11">
        <v>12</v>
      </c>
      <c r="AB17" s="24">
        <v>10</v>
      </c>
      <c r="AC17" s="24">
        <v>8</v>
      </c>
      <c r="AD17" s="24">
        <v>8</v>
      </c>
      <c r="AE17" s="24">
        <v>12</v>
      </c>
      <c r="AF17" s="45">
        <f t="shared" si="0"/>
        <v>73</v>
      </c>
      <c r="AG17" s="29">
        <v>19.47</v>
      </c>
      <c r="AH17" s="9">
        <v>88</v>
      </c>
      <c r="AI17" s="9">
        <v>36.36</v>
      </c>
      <c r="AJ17" s="9">
        <v>19.5</v>
      </c>
      <c r="AK17" s="9">
        <v>39.200000000000003</v>
      </c>
      <c r="AL17" s="48">
        <f t="shared" si="1"/>
        <v>75.56</v>
      </c>
      <c r="AM17" s="52">
        <f t="shared" si="2"/>
        <v>95.03</v>
      </c>
      <c r="AN17" s="23" t="s">
        <v>84</v>
      </c>
    </row>
    <row r="18" spans="1:40" ht="20.25" customHeight="1" x14ac:dyDescent="0.25">
      <c r="A18" s="51">
        <v>9</v>
      </c>
      <c r="B18" s="23" t="s">
        <v>49</v>
      </c>
      <c r="C18" s="11" t="s">
        <v>50</v>
      </c>
      <c r="D18" s="41" t="s">
        <v>57</v>
      </c>
      <c r="E18" s="41">
        <v>8</v>
      </c>
      <c r="F18" s="41" t="s">
        <v>58</v>
      </c>
      <c r="G18" s="11">
        <v>1</v>
      </c>
      <c r="H18" s="23">
        <v>1</v>
      </c>
      <c r="I18" s="23">
        <v>1</v>
      </c>
      <c r="J18" s="23">
        <v>1</v>
      </c>
      <c r="K18" s="23">
        <v>1</v>
      </c>
      <c r="L18" s="23">
        <v>0</v>
      </c>
      <c r="M18" s="23">
        <v>1</v>
      </c>
      <c r="N18" s="23">
        <v>1</v>
      </c>
      <c r="O18" s="23">
        <v>1</v>
      </c>
      <c r="P18" s="23">
        <v>1</v>
      </c>
      <c r="Q18" s="23">
        <v>0</v>
      </c>
      <c r="R18" s="23">
        <v>1</v>
      </c>
      <c r="S18" s="23">
        <v>1</v>
      </c>
      <c r="T18" s="23">
        <v>1</v>
      </c>
      <c r="U18" s="23">
        <v>1</v>
      </c>
      <c r="V18" s="11">
        <v>2</v>
      </c>
      <c r="W18" s="11">
        <v>2</v>
      </c>
      <c r="X18" s="11">
        <v>2</v>
      </c>
      <c r="Y18" s="11">
        <v>2</v>
      </c>
      <c r="Z18" s="11">
        <v>2</v>
      </c>
      <c r="AA18" s="11">
        <v>12</v>
      </c>
      <c r="AB18" s="24">
        <v>10</v>
      </c>
      <c r="AC18" s="24">
        <v>8</v>
      </c>
      <c r="AD18" s="24">
        <v>8</v>
      </c>
      <c r="AE18" s="24">
        <v>10</v>
      </c>
      <c r="AF18" s="45">
        <f t="shared" si="0"/>
        <v>71</v>
      </c>
      <c r="AG18" s="29">
        <v>18.93</v>
      </c>
      <c r="AH18" s="9">
        <v>85</v>
      </c>
      <c r="AI18" s="9">
        <v>37.65</v>
      </c>
      <c r="AJ18" s="9">
        <v>17.600000000000001</v>
      </c>
      <c r="AK18" s="9">
        <v>35.380000000000003</v>
      </c>
      <c r="AL18" s="48">
        <f t="shared" si="1"/>
        <v>73.03</v>
      </c>
      <c r="AM18" s="52">
        <f t="shared" si="2"/>
        <v>91.960000000000008</v>
      </c>
      <c r="AN18" s="23" t="s">
        <v>85</v>
      </c>
    </row>
    <row r="19" spans="1:40" ht="20.25" customHeight="1" x14ac:dyDescent="0.25">
      <c r="A19" s="51">
        <v>10</v>
      </c>
      <c r="B19" s="23" t="s">
        <v>51</v>
      </c>
      <c r="C19" s="11" t="s">
        <v>52</v>
      </c>
      <c r="D19" s="41" t="s">
        <v>57</v>
      </c>
      <c r="E19" s="41">
        <v>8</v>
      </c>
      <c r="F19" s="41" t="s">
        <v>58</v>
      </c>
      <c r="G19" s="11">
        <v>1</v>
      </c>
      <c r="H19" s="11">
        <v>1</v>
      </c>
      <c r="I19" s="11">
        <v>1</v>
      </c>
      <c r="J19" s="11">
        <v>1</v>
      </c>
      <c r="K19" s="11">
        <v>1</v>
      </c>
      <c r="L19" s="11">
        <v>1</v>
      </c>
      <c r="M19" s="11">
        <v>1</v>
      </c>
      <c r="N19" s="11">
        <v>1</v>
      </c>
      <c r="O19" s="11">
        <v>1</v>
      </c>
      <c r="P19" s="11">
        <v>1</v>
      </c>
      <c r="Q19" s="11">
        <v>0</v>
      </c>
      <c r="R19" s="11">
        <v>1</v>
      </c>
      <c r="S19" s="11">
        <v>1</v>
      </c>
      <c r="T19" s="11">
        <v>1</v>
      </c>
      <c r="U19" s="11">
        <v>1</v>
      </c>
      <c r="V19" s="11">
        <v>2</v>
      </c>
      <c r="W19" s="11">
        <v>2</v>
      </c>
      <c r="X19" s="11">
        <v>2</v>
      </c>
      <c r="Y19" s="11">
        <v>2</v>
      </c>
      <c r="Z19" s="11">
        <v>2</v>
      </c>
      <c r="AA19" s="11">
        <v>12</v>
      </c>
      <c r="AB19" s="24">
        <v>10</v>
      </c>
      <c r="AC19" s="24">
        <v>8</v>
      </c>
      <c r="AD19" s="24">
        <v>8</v>
      </c>
      <c r="AE19" s="24">
        <v>12</v>
      </c>
      <c r="AF19" s="45">
        <f t="shared" si="0"/>
        <v>74</v>
      </c>
      <c r="AG19" s="29">
        <v>19.73</v>
      </c>
      <c r="AH19" s="9">
        <v>99.28</v>
      </c>
      <c r="AI19" s="9">
        <v>32.229999999999997</v>
      </c>
      <c r="AJ19" s="9">
        <v>12.7</v>
      </c>
      <c r="AK19" s="9">
        <v>25.53</v>
      </c>
      <c r="AL19" s="48">
        <f t="shared" si="1"/>
        <v>57.76</v>
      </c>
      <c r="AM19" s="52">
        <f t="shared" si="2"/>
        <v>77.489999999999995</v>
      </c>
      <c r="AN19" s="23" t="s">
        <v>87</v>
      </c>
    </row>
    <row r="20" spans="1:40" ht="24" customHeight="1" x14ac:dyDescent="0.25">
      <c r="A20" s="51">
        <v>11</v>
      </c>
      <c r="B20" s="23" t="s">
        <v>53</v>
      </c>
      <c r="C20" s="11" t="s">
        <v>54</v>
      </c>
      <c r="D20" s="41" t="s">
        <v>57</v>
      </c>
      <c r="E20" s="41">
        <v>7</v>
      </c>
      <c r="F20" s="41" t="s">
        <v>58</v>
      </c>
      <c r="G20" s="11">
        <v>1</v>
      </c>
      <c r="H20" s="23">
        <v>0</v>
      </c>
      <c r="I20" s="23">
        <v>1</v>
      </c>
      <c r="J20" s="23">
        <v>1</v>
      </c>
      <c r="K20" s="23">
        <v>0</v>
      </c>
      <c r="L20" s="23">
        <v>1</v>
      </c>
      <c r="M20" s="23">
        <v>1</v>
      </c>
      <c r="N20" s="23">
        <v>0</v>
      </c>
      <c r="O20" s="23">
        <v>0</v>
      </c>
      <c r="P20" s="23">
        <v>1</v>
      </c>
      <c r="Q20" s="23">
        <v>0</v>
      </c>
      <c r="R20" s="23">
        <v>1</v>
      </c>
      <c r="S20" s="23">
        <v>0</v>
      </c>
      <c r="T20" s="23">
        <v>1</v>
      </c>
      <c r="U20" s="23">
        <v>1</v>
      </c>
      <c r="V20" s="11">
        <v>2</v>
      </c>
      <c r="W20" s="11">
        <v>2</v>
      </c>
      <c r="X20" s="11">
        <v>0</v>
      </c>
      <c r="Y20" s="11">
        <v>2</v>
      </c>
      <c r="Z20" s="11">
        <v>2</v>
      </c>
      <c r="AA20" s="11">
        <v>4</v>
      </c>
      <c r="AB20" s="24">
        <v>0</v>
      </c>
      <c r="AC20" s="24">
        <v>4</v>
      </c>
      <c r="AD20" s="24">
        <v>5</v>
      </c>
      <c r="AE20" s="24">
        <v>6</v>
      </c>
      <c r="AF20" s="45">
        <f t="shared" si="0"/>
        <v>36</v>
      </c>
      <c r="AG20" s="29">
        <v>9.6</v>
      </c>
      <c r="AH20" s="9">
        <v>99.1</v>
      </c>
      <c r="AI20" s="9">
        <v>32.29</v>
      </c>
      <c r="AJ20" s="9">
        <v>0</v>
      </c>
      <c r="AK20" s="9">
        <v>0</v>
      </c>
      <c r="AL20" s="48">
        <f t="shared" si="1"/>
        <v>32.29</v>
      </c>
      <c r="AM20" s="52">
        <f t="shared" si="2"/>
        <v>41.89</v>
      </c>
      <c r="AN20" s="23" t="s">
        <v>87</v>
      </c>
    </row>
    <row r="21" spans="1:40" ht="21" customHeight="1" x14ac:dyDescent="0.25">
      <c r="A21" s="51">
        <v>12</v>
      </c>
      <c r="B21" s="23" t="s">
        <v>55</v>
      </c>
      <c r="C21" s="11" t="s">
        <v>56</v>
      </c>
      <c r="D21" s="41" t="s">
        <v>57</v>
      </c>
      <c r="E21" s="41">
        <v>7</v>
      </c>
      <c r="F21" s="41" t="s">
        <v>58</v>
      </c>
      <c r="G21" s="28">
        <v>0</v>
      </c>
      <c r="H21" s="28">
        <v>1</v>
      </c>
      <c r="I21" s="28">
        <v>1</v>
      </c>
      <c r="J21" s="28">
        <v>1</v>
      </c>
      <c r="K21" s="28">
        <v>1</v>
      </c>
      <c r="L21" s="28">
        <v>1</v>
      </c>
      <c r="M21" s="28">
        <v>1</v>
      </c>
      <c r="N21" s="28">
        <v>1</v>
      </c>
      <c r="O21" s="44">
        <v>0</v>
      </c>
      <c r="P21" s="44">
        <v>1</v>
      </c>
      <c r="Q21" s="44">
        <v>0</v>
      </c>
      <c r="R21" s="44">
        <v>1</v>
      </c>
      <c r="S21" s="44">
        <v>0</v>
      </c>
      <c r="T21" s="44">
        <v>1</v>
      </c>
      <c r="U21" s="11">
        <v>0</v>
      </c>
      <c r="V21" s="11">
        <v>2</v>
      </c>
      <c r="W21" s="11">
        <v>0</v>
      </c>
      <c r="X21" s="11">
        <v>0</v>
      </c>
      <c r="Y21" s="11">
        <v>0</v>
      </c>
      <c r="Z21" s="11">
        <v>2</v>
      </c>
      <c r="AA21" s="11">
        <v>6</v>
      </c>
      <c r="AB21" s="24">
        <v>0</v>
      </c>
      <c r="AC21" s="24">
        <v>8</v>
      </c>
      <c r="AD21" s="24">
        <v>8</v>
      </c>
      <c r="AE21" s="24">
        <v>6</v>
      </c>
      <c r="AF21" s="45">
        <f t="shared" si="0"/>
        <v>42</v>
      </c>
      <c r="AG21" s="29">
        <v>11.2</v>
      </c>
      <c r="AH21" s="9">
        <v>99.53</v>
      </c>
      <c r="AI21" s="9">
        <v>32.15</v>
      </c>
      <c r="AJ21" s="62">
        <v>18.7</v>
      </c>
      <c r="AK21" s="9">
        <v>37.590000000000003</v>
      </c>
      <c r="AL21" s="48">
        <f t="shared" si="1"/>
        <v>69.740000000000009</v>
      </c>
      <c r="AM21" s="52">
        <f t="shared" si="2"/>
        <v>80.940000000000012</v>
      </c>
      <c r="AN21" s="23" t="s">
        <v>87</v>
      </c>
    </row>
    <row r="22" spans="1:40" s="2" customFormat="1" ht="18.75" customHeight="1" x14ac:dyDescent="0.25">
      <c r="A22" s="22">
        <v>39</v>
      </c>
      <c r="B22" s="43"/>
      <c r="C22" s="12"/>
      <c r="D22" s="41"/>
      <c r="E22" s="41"/>
      <c r="F22" s="41"/>
      <c r="G22" s="28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23"/>
      <c r="V22" s="11"/>
      <c r="W22" s="11"/>
      <c r="X22" s="11"/>
      <c r="Y22" s="11"/>
      <c r="Z22" s="11"/>
      <c r="AA22" s="11"/>
      <c r="AB22" s="24"/>
      <c r="AC22" s="24"/>
      <c r="AD22" s="24"/>
      <c r="AE22" s="24"/>
      <c r="AF22" s="45">
        <f t="shared" si="0"/>
        <v>0</v>
      </c>
      <c r="AG22" s="29">
        <f t="shared" ref="AG22" si="4">(20*AF22)/45</f>
        <v>0</v>
      </c>
      <c r="AH22" s="9"/>
      <c r="AI22" s="10"/>
      <c r="AJ22" s="10"/>
      <c r="AK22" s="10"/>
      <c r="AL22" s="48">
        <f t="shared" si="1"/>
        <v>0</v>
      </c>
      <c r="AM22" s="47">
        <f t="shared" si="2"/>
        <v>0</v>
      </c>
      <c r="AN22" s="43"/>
    </row>
  </sheetData>
  <mergeCells count="20">
    <mergeCell ref="AH7:AH8"/>
    <mergeCell ref="AI7:AI8"/>
    <mergeCell ref="AJ7:AJ8"/>
    <mergeCell ref="AK7:AK8"/>
    <mergeCell ref="F1:AM1"/>
    <mergeCell ref="B2:AL2"/>
    <mergeCell ref="AM2:AM8"/>
    <mergeCell ref="G4:AG5"/>
    <mergeCell ref="AH4:AL5"/>
    <mergeCell ref="G6:U7"/>
    <mergeCell ref="V6:Z7"/>
    <mergeCell ref="AA6:AB7"/>
    <mergeCell ref="B3:AL3"/>
    <mergeCell ref="AE6:AE7"/>
    <mergeCell ref="AF6:AF8"/>
    <mergeCell ref="AG6:AG8"/>
    <mergeCell ref="AH6:AI6"/>
    <mergeCell ref="AJ6:AK6"/>
    <mergeCell ref="AC6:AD7"/>
    <mergeCell ref="AL6:AL8"/>
  </mergeCells>
  <pageMargins left="0.7" right="0.7" top="0.75" bottom="0.75" header="0.3" footer="0.3"/>
  <pageSetup paperSize="9" scale="1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view="pageBreakPreview" topLeftCell="A4" zoomScale="60" zoomScaleNormal="60" workbookViewId="0">
      <selection activeCell="AN19" sqref="AN19"/>
    </sheetView>
  </sheetViews>
  <sheetFormatPr defaultColWidth="9.140625" defaultRowHeight="15.75" x14ac:dyDescent="0.25"/>
  <cols>
    <col min="1" max="1" width="6.140625" style="1" customWidth="1"/>
    <col min="2" max="2" width="18.140625" style="1" customWidth="1"/>
    <col min="3" max="3" width="18.28515625" style="1" customWidth="1"/>
    <col min="4" max="4" width="29.5703125" style="1" customWidth="1"/>
    <col min="5" max="5" width="7.42578125" style="1" customWidth="1"/>
    <col min="6" max="6" width="55.140625" style="1" customWidth="1"/>
    <col min="7" max="7" width="5.5703125" style="4" customWidth="1"/>
    <col min="8" max="8" width="5.28515625" style="4" customWidth="1"/>
    <col min="9" max="9" width="5" style="4" customWidth="1"/>
    <col min="10" max="11" width="4.5703125" style="4" customWidth="1"/>
    <col min="12" max="12" width="3.5703125" style="4" customWidth="1"/>
    <col min="13" max="13" width="4.28515625" style="4" customWidth="1"/>
    <col min="14" max="14" width="5.28515625" style="4" customWidth="1"/>
    <col min="15" max="20" width="4" style="4" customWidth="1"/>
    <col min="21" max="21" width="5" style="4" customWidth="1"/>
    <col min="22" max="22" width="4.140625" style="4" customWidth="1"/>
    <col min="23" max="23" width="5.28515625" style="4" customWidth="1"/>
    <col min="24" max="24" width="4.140625" style="4" customWidth="1"/>
    <col min="25" max="25" width="5.140625" style="4" customWidth="1"/>
    <col min="26" max="26" width="6" style="4" customWidth="1"/>
    <col min="27" max="27" width="7.140625" style="4" customWidth="1"/>
    <col min="28" max="28" width="9" style="4" customWidth="1"/>
    <col min="29" max="29" width="14.42578125" style="4" customWidth="1"/>
    <col min="30" max="30" width="17" style="4" customWidth="1"/>
    <col min="31" max="31" width="11.42578125" style="4" customWidth="1"/>
    <col min="32" max="32" width="17.7109375" style="13" customWidth="1"/>
    <col min="33" max="33" width="16.7109375" style="4" customWidth="1"/>
    <col min="34" max="34" width="10.85546875" style="4" customWidth="1"/>
    <col min="35" max="35" width="15.85546875" style="1" customWidth="1"/>
    <col min="36" max="36" width="13.85546875" style="1" customWidth="1"/>
    <col min="37" max="37" width="15.28515625" style="1" customWidth="1"/>
    <col min="38" max="38" width="15.85546875" style="4" customWidth="1"/>
    <col min="39" max="39" width="17.42578125" style="1" customWidth="1"/>
    <col min="40" max="40" width="13.7109375" style="7" customWidth="1"/>
    <col min="41" max="16384" width="9.140625" style="1"/>
  </cols>
  <sheetData>
    <row r="1" spans="1:40" ht="72" customHeight="1" x14ac:dyDescent="0.25"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</row>
    <row r="2" spans="1:40" ht="27" customHeight="1" x14ac:dyDescent="0.25">
      <c r="A2" s="2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5" t="s">
        <v>7</v>
      </c>
      <c r="AN2" s="15"/>
    </row>
    <row r="3" spans="1:40" ht="27" customHeight="1" x14ac:dyDescent="0.25">
      <c r="A3" s="15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80"/>
      <c r="AM3" s="65"/>
      <c r="AN3" s="16"/>
    </row>
    <row r="4" spans="1:40" ht="15.75" customHeight="1" x14ac:dyDescent="0.25">
      <c r="A4" s="15"/>
      <c r="B4" s="54"/>
      <c r="C4" s="31"/>
      <c r="D4" s="54"/>
      <c r="E4" s="54"/>
      <c r="F4" s="21"/>
      <c r="G4" s="66" t="s">
        <v>10</v>
      </c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8"/>
      <c r="AH4" s="66" t="s">
        <v>12</v>
      </c>
      <c r="AI4" s="67"/>
      <c r="AJ4" s="67"/>
      <c r="AK4" s="67"/>
      <c r="AL4" s="68"/>
      <c r="AM4" s="65"/>
      <c r="AN4" s="16"/>
    </row>
    <row r="5" spans="1:40" ht="23.25" customHeight="1" x14ac:dyDescent="0.25">
      <c r="A5" s="16"/>
      <c r="B5" s="18"/>
      <c r="C5" s="32"/>
      <c r="D5" s="18"/>
      <c r="E5" s="18"/>
      <c r="F5" s="21"/>
      <c r="G5" s="69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1"/>
      <c r="AH5" s="69"/>
      <c r="AI5" s="70"/>
      <c r="AJ5" s="70"/>
      <c r="AK5" s="70"/>
      <c r="AL5" s="71"/>
      <c r="AM5" s="65"/>
      <c r="AN5" s="16"/>
    </row>
    <row r="6" spans="1:40" ht="57.75" customHeight="1" x14ac:dyDescent="0.25">
      <c r="A6" s="16"/>
      <c r="B6" s="18"/>
      <c r="C6" s="32"/>
      <c r="D6" s="18"/>
      <c r="E6" s="18"/>
      <c r="F6" s="21"/>
      <c r="G6" s="72" t="s">
        <v>1</v>
      </c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3" t="s">
        <v>2</v>
      </c>
      <c r="W6" s="74"/>
      <c r="X6" s="74"/>
      <c r="Y6" s="74"/>
      <c r="Z6" s="75"/>
      <c r="AA6" s="73" t="s">
        <v>25</v>
      </c>
      <c r="AB6" s="75"/>
      <c r="AC6" s="73" t="s">
        <v>26</v>
      </c>
      <c r="AD6" s="75"/>
      <c r="AE6" s="81" t="s">
        <v>27</v>
      </c>
      <c r="AF6" s="83" t="s">
        <v>11</v>
      </c>
      <c r="AG6" s="83" t="s">
        <v>8</v>
      </c>
      <c r="AH6" s="84" t="s">
        <v>20</v>
      </c>
      <c r="AI6" s="85"/>
      <c r="AJ6" s="84" t="s">
        <v>19</v>
      </c>
      <c r="AK6" s="85"/>
      <c r="AL6" s="83" t="s">
        <v>9</v>
      </c>
      <c r="AM6" s="65"/>
      <c r="AN6" s="16"/>
    </row>
    <row r="7" spans="1:40" ht="45" customHeight="1" x14ac:dyDescent="0.25">
      <c r="A7" s="17"/>
      <c r="B7" s="55"/>
      <c r="C7" s="33"/>
      <c r="D7" s="55"/>
      <c r="E7" s="55"/>
      <c r="F7" s="21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6"/>
      <c r="W7" s="77"/>
      <c r="X7" s="77"/>
      <c r="Y7" s="77"/>
      <c r="Z7" s="78"/>
      <c r="AA7" s="76"/>
      <c r="AB7" s="78"/>
      <c r="AC7" s="76"/>
      <c r="AD7" s="78"/>
      <c r="AE7" s="82"/>
      <c r="AF7" s="83"/>
      <c r="AG7" s="83"/>
      <c r="AH7" s="83" t="s">
        <v>4</v>
      </c>
      <c r="AI7" s="86" t="s">
        <v>3</v>
      </c>
      <c r="AJ7" s="86" t="s">
        <v>5</v>
      </c>
      <c r="AK7" s="88" t="s">
        <v>6</v>
      </c>
      <c r="AL7" s="83"/>
      <c r="AM7" s="65"/>
      <c r="AN7" s="16"/>
    </row>
    <row r="8" spans="1:40" x14ac:dyDescent="0.25">
      <c r="A8" s="17"/>
      <c r="B8" s="34"/>
      <c r="C8" s="19"/>
      <c r="D8" s="19"/>
      <c r="E8" s="19"/>
      <c r="F8" s="20"/>
      <c r="G8" s="3">
        <v>1</v>
      </c>
      <c r="H8" s="3">
        <v>2</v>
      </c>
      <c r="I8" s="3">
        <v>3</v>
      </c>
      <c r="J8" s="3">
        <v>4</v>
      </c>
      <c r="K8" s="3">
        <v>5</v>
      </c>
      <c r="L8" s="3">
        <v>6</v>
      </c>
      <c r="M8" s="3">
        <v>7</v>
      </c>
      <c r="N8" s="3">
        <v>8</v>
      </c>
      <c r="O8" s="3">
        <v>9</v>
      </c>
      <c r="P8" s="3">
        <v>10</v>
      </c>
      <c r="Q8" s="3">
        <v>11</v>
      </c>
      <c r="R8" s="3">
        <v>12</v>
      </c>
      <c r="S8" s="3">
        <v>13</v>
      </c>
      <c r="T8" s="3">
        <v>14</v>
      </c>
      <c r="U8" s="3">
        <v>15</v>
      </c>
      <c r="V8" s="3">
        <v>16</v>
      </c>
      <c r="W8" s="3">
        <v>17</v>
      </c>
      <c r="X8" s="3">
        <v>18</v>
      </c>
      <c r="Y8" s="3">
        <v>19</v>
      </c>
      <c r="Z8" s="3">
        <v>20</v>
      </c>
      <c r="AA8" s="3">
        <v>21</v>
      </c>
      <c r="AB8" s="5">
        <v>22</v>
      </c>
      <c r="AC8" s="5">
        <v>23</v>
      </c>
      <c r="AD8" s="5">
        <v>24</v>
      </c>
      <c r="AE8" s="5">
        <v>25</v>
      </c>
      <c r="AF8" s="83"/>
      <c r="AG8" s="83"/>
      <c r="AH8" s="83"/>
      <c r="AI8" s="87"/>
      <c r="AJ8" s="87"/>
      <c r="AK8" s="89"/>
      <c r="AL8" s="83"/>
      <c r="AM8" s="65"/>
      <c r="AN8" s="17"/>
    </row>
    <row r="9" spans="1:40" s="6" customFormat="1" ht="83.25" customHeight="1" x14ac:dyDescent="0.25">
      <c r="A9" s="27" t="s">
        <v>0</v>
      </c>
      <c r="B9" s="27" t="s">
        <v>17</v>
      </c>
      <c r="C9" s="30" t="s">
        <v>18</v>
      </c>
      <c r="D9" s="35" t="s">
        <v>23</v>
      </c>
      <c r="E9" s="35" t="s">
        <v>21</v>
      </c>
      <c r="F9" s="35" t="s">
        <v>22</v>
      </c>
      <c r="G9" s="36">
        <v>1</v>
      </c>
      <c r="H9" s="36">
        <v>1</v>
      </c>
      <c r="I9" s="36">
        <v>1</v>
      </c>
      <c r="J9" s="36">
        <v>1</v>
      </c>
      <c r="K9" s="36">
        <v>1</v>
      </c>
      <c r="L9" s="36">
        <v>1</v>
      </c>
      <c r="M9" s="36">
        <v>1</v>
      </c>
      <c r="N9" s="36">
        <v>1</v>
      </c>
      <c r="O9" s="36">
        <v>1</v>
      </c>
      <c r="P9" s="36">
        <v>1</v>
      </c>
      <c r="Q9" s="36">
        <v>1</v>
      </c>
      <c r="R9" s="36">
        <v>1</v>
      </c>
      <c r="S9" s="36">
        <v>1</v>
      </c>
      <c r="T9" s="36">
        <v>1</v>
      </c>
      <c r="U9" s="36">
        <v>1</v>
      </c>
      <c r="V9" s="36">
        <v>2</v>
      </c>
      <c r="W9" s="36">
        <v>2</v>
      </c>
      <c r="X9" s="36">
        <v>2</v>
      </c>
      <c r="Y9" s="36">
        <v>2</v>
      </c>
      <c r="Z9" s="36">
        <v>2</v>
      </c>
      <c r="AA9" s="36">
        <v>12</v>
      </c>
      <c r="AB9" s="37">
        <v>10</v>
      </c>
      <c r="AC9" s="37">
        <v>8</v>
      </c>
      <c r="AD9" s="37">
        <v>8</v>
      </c>
      <c r="AE9" s="37">
        <v>12</v>
      </c>
      <c r="AF9" s="36">
        <f t="shared" ref="AF9:AF23" si="0">SUM(G9:AE9)</f>
        <v>75</v>
      </c>
      <c r="AG9" s="38">
        <f>(20*AF9)/75</f>
        <v>20</v>
      </c>
      <c r="AH9" s="25" t="s">
        <v>15</v>
      </c>
      <c r="AI9" s="25" t="s">
        <v>13</v>
      </c>
      <c r="AJ9" s="25" t="s">
        <v>16</v>
      </c>
      <c r="AK9" s="26" t="s">
        <v>14</v>
      </c>
      <c r="AL9" s="39" t="s">
        <v>30</v>
      </c>
      <c r="AM9" s="40" t="s">
        <v>24</v>
      </c>
      <c r="AN9" s="27" t="s">
        <v>28</v>
      </c>
    </row>
    <row r="10" spans="1:40" ht="23.25" customHeight="1" x14ac:dyDescent="0.25">
      <c r="A10" s="51">
        <v>1</v>
      </c>
      <c r="B10" s="23" t="s">
        <v>59</v>
      </c>
      <c r="C10" s="11" t="s">
        <v>60</v>
      </c>
      <c r="D10" s="42" t="s">
        <v>45</v>
      </c>
      <c r="E10" s="41">
        <v>7</v>
      </c>
      <c r="F10" s="41" t="s">
        <v>46</v>
      </c>
      <c r="G10" s="28">
        <v>0</v>
      </c>
      <c r="H10" s="28">
        <v>0</v>
      </c>
      <c r="I10" s="28">
        <v>1</v>
      </c>
      <c r="J10" s="28">
        <v>1</v>
      </c>
      <c r="K10" s="28">
        <v>1</v>
      </c>
      <c r="L10" s="28">
        <v>0</v>
      </c>
      <c r="M10" s="28">
        <v>1</v>
      </c>
      <c r="N10" s="28">
        <v>1</v>
      </c>
      <c r="O10" s="28">
        <v>1</v>
      </c>
      <c r="P10" s="28">
        <v>1</v>
      </c>
      <c r="Q10" s="28">
        <v>0</v>
      </c>
      <c r="R10" s="28">
        <v>1</v>
      </c>
      <c r="S10" s="28">
        <v>0</v>
      </c>
      <c r="T10" s="28">
        <v>0</v>
      </c>
      <c r="U10" s="11">
        <v>0</v>
      </c>
      <c r="V10" s="11">
        <v>2</v>
      </c>
      <c r="W10" s="11">
        <v>0</v>
      </c>
      <c r="X10" s="11">
        <v>0</v>
      </c>
      <c r="Y10" s="11">
        <v>0</v>
      </c>
      <c r="Z10" s="11">
        <v>2</v>
      </c>
      <c r="AA10" s="11">
        <v>12</v>
      </c>
      <c r="AB10" s="24">
        <v>2</v>
      </c>
      <c r="AC10" s="24">
        <v>8</v>
      </c>
      <c r="AD10" s="24">
        <v>4</v>
      </c>
      <c r="AE10" s="24">
        <v>10</v>
      </c>
      <c r="AF10" s="45">
        <f t="shared" si="0"/>
        <v>48</v>
      </c>
      <c r="AG10" s="29">
        <v>12.8</v>
      </c>
      <c r="AH10" s="9">
        <v>167.13</v>
      </c>
      <c r="AI10" s="9">
        <v>27.73</v>
      </c>
      <c r="AJ10" s="9">
        <v>19.2</v>
      </c>
      <c r="AK10" s="9">
        <v>38.4</v>
      </c>
      <c r="AL10" s="48">
        <f t="shared" ref="AL10:AL23" si="1">AI10+AK10</f>
        <v>66.13</v>
      </c>
      <c r="AM10" s="52">
        <f t="shared" ref="AM10:AM23" si="2">AG10+AL10</f>
        <v>78.929999999999993</v>
      </c>
      <c r="AN10" s="23" t="s">
        <v>87</v>
      </c>
    </row>
    <row r="11" spans="1:40" ht="29.25" customHeight="1" x14ac:dyDescent="0.25">
      <c r="A11" s="51">
        <v>2</v>
      </c>
      <c r="B11" s="23" t="s">
        <v>61</v>
      </c>
      <c r="C11" s="11" t="s">
        <v>62</v>
      </c>
      <c r="D11" s="42" t="s">
        <v>45</v>
      </c>
      <c r="E11" s="41">
        <v>7</v>
      </c>
      <c r="F11" s="41" t="s">
        <v>46</v>
      </c>
      <c r="G11" s="28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1</v>
      </c>
      <c r="O11" s="44">
        <v>0</v>
      </c>
      <c r="P11" s="44">
        <v>1</v>
      </c>
      <c r="Q11" s="44">
        <v>0</v>
      </c>
      <c r="R11" s="44">
        <v>1</v>
      </c>
      <c r="S11" s="44">
        <v>0</v>
      </c>
      <c r="T11" s="44">
        <v>0</v>
      </c>
      <c r="U11" s="23">
        <v>1</v>
      </c>
      <c r="V11" s="11">
        <v>2</v>
      </c>
      <c r="W11" s="11">
        <v>0</v>
      </c>
      <c r="X11" s="11">
        <v>0</v>
      </c>
      <c r="Y11" s="11">
        <v>0</v>
      </c>
      <c r="Z11" s="11">
        <v>2</v>
      </c>
      <c r="AA11" s="11">
        <v>12</v>
      </c>
      <c r="AB11" s="24">
        <v>2</v>
      </c>
      <c r="AC11" s="24">
        <v>4</v>
      </c>
      <c r="AD11" s="24">
        <v>4</v>
      </c>
      <c r="AE11" s="24">
        <v>4</v>
      </c>
      <c r="AF11" s="45">
        <f t="shared" si="0"/>
        <v>34</v>
      </c>
      <c r="AG11" s="29">
        <v>9.07</v>
      </c>
      <c r="AH11" s="9">
        <v>159.21</v>
      </c>
      <c r="AI11" s="9">
        <v>29.11</v>
      </c>
      <c r="AJ11" s="9">
        <v>0</v>
      </c>
      <c r="AK11" s="9">
        <v>0</v>
      </c>
      <c r="AL11" s="48">
        <f t="shared" si="1"/>
        <v>29.11</v>
      </c>
      <c r="AM11" s="52">
        <f t="shared" si="2"/>
        <v>38.18</v>
      </c>
      <c r="AN11" s="23" t="s">
        <v>87</v>
      </c>
    </row>
    <row r="12" spans="1:40" ht="21" customHeight="1" x14ac:dyDescent="0.25">
      <c r="A12" s="51">
        <v>3</v>
      </c>
      <c r="B12" s="23" t="s">
        <v>63</v>
      </c>
      <c r="C12" s="11" t="s">
        <v>64</v>
      </c>
      <c r="D12" s="42" t="s">
        <v>45</v>
      </c>
      <c r="E12" s="41">
        <v>7</v>
      </c>
      <c r="F12" s="41" t="s">
        <v>46</v>
      </c>
      <c r="G12" s="11">
        <v>1</v>
      </c>
      <c r="H12" s="23">
        <v>0</v>
      </c>
      <c r="I12" s="23">
        <v>1</v>
      </c>
      <c r="J12" s="23">
        <v>0</v>
      </c>
      <c r="K12" s="23">
        <v>0</v>
      </c>
      <c r="L12" s="23">
        <v>0</v>
      </c>
      <c r="M12" s="23">
        <v>1</v>
      </c>
      <c r="N12" s="23">
        <v>1</v>
      </c>
      <c r="O12" s="23">
        <v>0</v>
      </c>
      <c r="P12" s="23">
        <v>0</v>
      </c>
      <c r="Q12" s="23">
        <v>0</v>
      </c>
      <c r="R12" s="23">
        <v>1</v>
      </c>
      <c r="S12" s="23">
        <v>1</v>
      </c>
      <c r="T12" s="23">
        <v>0</v>
      </c>
      <c r="U12" s="23">
        <v>1</v>
      </c>
      <c r="V12" s="11">
        <v>2</v>
      </c>
      <c r="W12" s="11">
        <v>0</v>
      </c>
      <c r="X12" s="11">
        <v>0</v>
      </c>
      <c r="Y12" s="11">
        <v>2</v>
      </c>
      <c r="Z12" s="11">
        <v>2</v>
      </c>
      <c r="AA12" s="11">
        <v>12</v>
      </c>
      <c r="AB12" s="24">
        <v>10</v>
      </c>
      <c r="AC12" s="24">
        <v>8</v>
      </c>
      <c r="AD12" s="24">
        <v>4</v>
      </c>
      <c r="AE12" s="24">
        <v>6</v>
      </c>
      <c r="AF12" s="45">
        <f t="shared" si="0"/>
        <v>53</v>
      </c>
      <c r="AG12" s="29">
        <v>14.13</v>
      </c>
      <c r="AH12" s="9">
        <v>132.9</v>
      </c>
      <c r="AI12" s="9">
        <v>34.880000000000003</v>
      </c>
      <c r="AJ12" s="9">
        <v>19.600000000000001</v>
      </c>
      <c r="AK12" s="9">
        <v>39.200000000000003</v>
      </c>
      <c r="AL12" s="48">
        <f t="shared" si="1"/>
        <v>74.080000000000013</v>
      </c>
      <c r="AM12" s="52">
        <f t="shared" si="2"/>
        <v>88.210000000000008</v>
      </c>
      <c r="AN12" s="23" t="s">
        <v>86</v>
      </c>
    </row>
    <row r="13" spans="1:40" ht="21.75" customHeight="1" x14ac:dyDescent="0.25">
      <c r="A13" s="51">
        <v>4</v>
      </c>
      <c r="B13" s="23" t="s">
        <v>65</v>
      </c>
      <c r="C13" s="11" t="s">
        <v>66</v>
      </c>
      <c r="D13" s="42" t="s">
        <v>45</v>
      </c>
      <c r="E13" s="53">
        <v>8</v>
      </c>
      <c r="F13" s="41" t="s">
        <v>46</v>
      </c>
      <c r="G13" s="11">
        <v>1</v>
      </c>
      <c r="H13" s="23">
        <v>0</v>
      </c>
      <c r="I13" s="23">
        <v>1</v>
      </c>
      <c r="J13" s="23">
        <v>1</v>
      </c>
      <c r="K13" s="23">
        <v>1</v>
      </c>
      <c r="L13" s="23">
        <v>1</v>
      </c>
      <c r="M13" s="23">
        <v>1</v>
      </c>
      <c r="N13" s="23">
        <v>1</v>
      </c>
      <c r="O13" s="23">
        <v>1</v>
      </c>
      <c r="P13" s="23">
        <v>1</v>
      </c>
      <c r="Q13" s="23">
        <v>0</v>
      </c>
      <c r="R13" s="23">
        <v>0</v>
      </c>
      <c r="S13" s="23">
        <v>1</v>
      </c>
      <c r="T13" s="23">
        <v>1</v>
      </c>
      <c r="U13" s="23">
        <v>0</v>
      </c>
      <c r="V13" s="11">
        <v>0</v>
      </c>
      <c r="W13" s="11">
        <v>0</v>
      </c>
      <c r="X13" s="11">
        <v>0</v>
      </c>
      <c r="Y13" s="11">
        <v>2</v>
      </c>
      <c r="Z13" s="11">
        <v>0</v>
      </c>
      <c r="AA13" s="11">
        <v>4</v>
      </c>
      <c r="AB13" s="24">
        <v>2</v>
      </c>
      <c r="AC13" s="24">
        <v>4</v>
      </c>
      <c r="AD13" s="24">
        <v>4</v>
      </c>
      <c r="AE13" s="24">
        <v>2</v>
      </c>
      <c r="AF13" s="45">
        <f t="shared" si="0"/>
        <v>29</v>
      </c>
      <c r="AG13" s="29">
        <v>7.73</v>
      </c>
      <c r="AH13" s="9">
        <v>134.79</v>
      </c>
      <c r="AI13" s="9">
        <v>34.39</v>
      </c>
      <c r="AJ13" s="9">
        <v>19.600000000000001</v>
      </c>
      <c r="AK13" s="9">
        <v>39.200000000000003</v>
      </c>
      <c r="AL13" s="48">
        <f t="shared" si="1"/>
        <v>73.59</v>
      </c>
      <c r="AM13" s="52">
        <f t="shared" si="2"/>
        <v>81.320000000000007</v>
      </c>
      <c r="AN13" s="23" t="s">
        <v>87</v>
      </c>
    </row>
    <row r="14" spans="1:40" ht="22.5" customHeight="1" x14ac:dyDescent="0.25">
      <c r="A14" s="51">
        <v>5</v>
      </c>
      <c r="B14" s="56" t="s">
        <v>67</v>
      </c>
      <c r="C14" s="56" t="s">
        <v>68</v>
      </c>
      <c r="D14" s="41" t="s">
        <v>57</v>
      </c>
      <c r="E14" s="41">
        <v>7</v>
      </c>
      <c r="F14" s="41" t="s">
        <v>79</v>
      </c>
      <c r="G14" s="11">
        <v>0</v>
      </c>
      <c r="H14" s="23">
        <v>1</v>
      </c>
      <c r="I14" s="23">
        <v>0</v>
      </c>
      <c r="J14" s="23">
        <v>1</v>
      </c>
      <c r="K14" s="23">
        <v>0</v>
      </c>
      <c r="L14" s="23">
        <v>1</v>
      </c>
      <c r="M14" s="23">
        <v>0</v>
      </c>
      <c r="N14" s="23">
        <v>1</v>
      </c>
      <c r="O14" s="23">
        <v>0</v>
      </c>
      <c r="P14" s="23">
        <v>1</v>
      </c>
      <c r="Q14" s="23">
        <v>0</v>
      </c>
      <c r="R14" s="23">
        <v>0</v>
      </c>
      <c r="S14" s="23">
        <v>0</v>
      </c>
      <c r="T14" s="23">
        <v>0</v>
      </c>
      <c r="U14" s="23">
        <v>1</v>
      </c>
      <c r="V14" s="11">
        <v>2</v>
      </c>
      <c r="W14" s="11">
        <v>0</v>
      </c>
      <c r="X14" s="11">
        <v>0</v>
      </c>
      <c r="Y14" s="11">
        <v>0</v>
      </c>
      <c r="Z14" s="11">
        <v>0</v>
      </c>
      <c r="AA14" s="11">
        <v>6</v>
      </c>
      <c r="AB14" s="24">
        <v>6</v>
      </c>
      <c r="AC14" s="24">
        <v>8</v>
      </c>
      <c r="AD14" s="24">
        <v>8</v>
      </c>
      <c r="AE14" s="24">
        <v>4</v>
      </c>
      <c r="AF14" s="45">
        <f t="shared" si="0"/>
        <v>40</v>
      </c>
      <c r="AG14" s="29">
        <v>10.67</v>
      </c>
      <c r="AH14" s="11">
        <v>135.56</v>
      </c>
      <c r="AI14" s="9">
        <v>34.19</v>
      </c>
      <c r="AJ14" s="11">
        <v>13.2</v>
      </c>
      <c r="AK14" s="9">
        <v>26.4</v>
      </c>
      <c r="AL14" s="48">
        <f t="shared" si="1"/>
        <v>60.589999999999996</v>
      </c>
      <c r="AM14" s="52">
        <f t="shared" si="2"/>
        <v>71.259999999999991</v>
      </c>
      <c r="AN14" s="23" t="s">
        <v>87</v>
      </c>
    </row>
    <row r="15" spans="1:40" ht="17.25" customHeight="1" x14ac:dyDescent="0.25">
      <c r="A15" s="51">
        <v>6</v>
      </c>
      <c r="B15" s="57" t="s">
        <v>69</v>
      </c>
      <c r="C15" s="57" t="s">
        <v>70</v>
      </c>
      <c r="D15" s="41" t="s">
        <v>57</v>
      </c>
      <c r="E15" s="41">
        <v>7</v>
      </c>
      <c r="F15" s="41" t="s">
        <v>79</v>
      </c>
      <c r="G15" s="11">
        <v>0</v>
      </c>
      <c r="H15" s="11">
        <v>0</v>
      </c>
      <c r="I15" s="11">
        <v>1</v>
      </c>
      <c r="J15" s="11">
        <v>1</v>
      </c>
      <c r="K15" s="11">
        <v>1</v>
      </c>
      <c r="L15" s="11">
        <v>1</v>
      </c>
      <c r="M15" s="11">
        <v>0</v>
      </c>
      <c r="N15" s="11">
        <v>0</v>
      </c>
      <c r="O15" s="11">
        <v>0</v>
      </c>
      <c r="P15" s="11">
        <v>1</v>
      </c>
      <c r="Q15" s="11">
        <v>0</v>
      </c>
      <c r="R15" s="11">
        <v>1</v>
      </c>
      <c r="S15" s="11">
        <v>0</v>
      </c>
      <c r="T15" s="11">
        <v>0</v>
      </c>
      <c r="U15" s="11">
        <v>0</v>
      </c>
      <c r="V15" s="11">
        <v>2</v>
      </c>
      <c r="W15" s="11">
        <v>0</v>
      </c>
      <c r="X15" s="11">
        <v>0</v>
      </c>
      <c r="Y15" s="11">
        <v>0</v>
      </c>
      <c r="Z15" s="11">
        <v>2</v>
      </c>
      <c r="AA15" s="11">
        <v>4</v>
      </c>
      <c r="AB15" s="24">
        <v>0</v>
      </c>
      <c r="AC15" s="24">
        <v>8</v>
      </c>
      <c r="AD15" s="24">
        <v>8</v>
      </c>
      <c r="AE15" s="24">
        <v>6</v>
      </c>
      <c r="AF15" s="45">
        <f t="shared" si="0"/>
        <v>36</v>
      </c>
      <c r="AG15" s="29">
        <v>9.6</v>
      </c>
      <c r="AH15" s="11">
        <v>126.66</v>
      </c>
      <c r="AI15" s="9">
        <v>36.6</v>
      </c>
      <c r="AJ15" s="11">
        <v>11.8</v>
      </c>
      <c r="AK15" s="9">
        <v>23.6</v>
      </c>
      <c r="AL15" s="48">
        <f t="shared" si="1"/>
        <v>60.2</v>
      </c>
      <c r="AM15" s="52">
        <f t="shared" si="2"/>
        <v>69.8</v>
      </c>
      <c r="AN15" s="23" t="s">
        <v>87</v>
      </c>
    </row>
    <row r="16" spans="1:40" ht="21.75" customHeight="1" x14ac:dyDescent="0.25">
      <c r="A16" s="51">
        <v>7</v>
      </c>
      <c r="B16" s="59" t="s">
        <v>71</v>
      </c>
      <c r="C16" s="59" t="s">
        <v>72</v>
      </c>
      <c r="D16" s="41" t="s">
        <v>57</v>
      </c>
      <c r="E16" s="41">
        <v>7</v>
      </c>
      <c r="F16" s="41" t="s">
        <v>79</v>
      </c>
      <c r="G16" s="11">
        <v>1</v>
      </c>
      <c r="H16" s="23">
        <v>1</v>
      </c>
      <c r="I16" s="23">
        <v>1</v>
      </c>
      <c r="J16" s="23">
        <v>0</v>
      </c>
      <c r="K16" s="23">
        <v>0</v>
      </c>
      <c r="L16" s="23">
        <v>1</v>
      </c>
      <c r="M16" s="23">
        <v>0</v>
      </c>
      <c r="N16" s="23">
        <v>0</v>
      </c>
      <c r="O16" s="23">
        <v>0</v>
      </c>
      <c r="P16" s="23">
        <v>1</v>
      </c>
      <c r="Q16" s="23">
        <v>0</v>
      </c>
      <c r="R16" s="23">
        <v>1</v>
      </c>
      <c r="S16" s="23">
        <v>0</v>
      </c>
      <c r="T16" s="23">
        <v>0</v>
      </c>
      <c r="U16" s="23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2</v>
      </c>
      <c r="AB16" s="24">
        <v>0</v>
      </c>
      <c r="AC16" s="24">
        <v>8</v>
      </c>
      <c r="AD16" s="24">
        <v>4</v>
      </c>
      <c r="AE16" s="24">
        <v>2</v>
      </c>
      <c r="AF16" s="45">
        <f t="shared" si="0"/>
        <v>22</v>
      </c>
      <c r="AG16" s="29">
        <v>5.87</v>
      </c>
      <c r="AH16" s="9">
        <v>126.33</v>
      </c>
      <c r="AI16" s="9">
        <v>36.69</v>
      </c>
      <c r="AJ16" s="9">
        <v>19.899999999999999</v>
      </c>
      <c r="AK16" s="9">
        <v>39.799999999999997</v>
      </c>
      <c r="AL16" s="48">
        <f t="shared" si="1"/>
        <v>76.489999999999995</v>
      </c>
      <c r="AM16" s="52">
        <f t="shared" si="2"/>
        <v>82.36</v>
      </c>
      <c r="AN16" s="23" t="s">
        <v>87</v>
      </c>
    </row>
    <row r="17" spans="1:40" ht="19.5" customHeight="1" x14ac:dyDescent="0.25">
      <c r="A17" s="51">
        <v>8</v>
      </c>
      <c r="B17" s="60" t="s">
        <v>73</v>
      </c>
      <c r="C17" s="60" t="s">
        <v>74</v>
      </c>
      <c r="D17" s="41" t="s">
        <v>57</v>
      </c>
      <c r="E17" s="41">
        <v>8</v>
      </c>
      <c r="F17" s="41" t="s">
        <v>79</v>
      </c>
      <c r="G17" s="28">
        <v>0</v>
      </c>
      <c r="H17" s="44">
        <v>0</v>
      </c>
      <c r="I17" s="44">
        <v>0</v>
      </c>
      <c r="J17" s="44">
        <v>0</v>
      </c>
      <c r="K17" s="44">
        <v>0</v>
      </c>
      <c r="L17" s="44">
        <v>1</v>
      </c>
      <c r="M17" s="44">
        <v>1</v>
      </c>
      <c r="N17" s="44">
        <v>1</v>
      </c>
      <c r="O17" s="44">
        <v>1</v>
      </c>
      <c r="P17" s="44">
        <v>1</v>
      </c>
      <c r="Q17" s="44">
        <v>0</v>
      </c>
      <c r="R17" s="44">
        <v>1</v>
      </c>
      <c r="S17" s="44">
        <v>0</v>
      </c>
      <c r="T17" s="44">
        <v>1</v>
      </c>
      <c r="U17" s="23">
        <v>1</v>
      </c>
      <c r="V17" s="11">
        <v>2</v>
      </c>
      <c r="W17" s="11">
        <v>2</v>
      </c>
      <c r="X17" s="11">
        <v>2</v>
      </c>
      <c r="Y17" s="11">
        <v>0</v>
      </c>
      <c r="Z17" s="11">
        <v>0</v>
      </c>
      <c r="AA17" s="11">
        <v>8</v>
      </c>
      <c r="AB17" s="24">
        <v>10</v>
      </c>
      <c r="AC17" s="24">
        <v>8</v>
      </c>
      <c r="AD17" s="24">
        <v>8</v>
      </c>
      <c r="AE17" s="24">
        <v>8</v>
      </c>
      <c r="AF17" s="45">
        <f t="shared" si="0"/>
        <v>56</v>
      </c>
      <c r="AG17" s="29">
        <v>14.93</v>
      </c>
      <c r="AH17" s="9">
        <v>128.51</v>
      </c>
      <c r="AI17" s="9">
        <v>36.07</v>
      </c>
      <c r="AJ17" s="9">
        <v>0</v>
      </c>
      <c r="AK17" s="9">
        <v>0</v>
      </c>
      <c r="AL17" s="48">
        <f t="shared" si="1"/>
        <v>36.07</v>
      </c>
      <c r="AM17" s="52">
        <f t="shared" si="2"/>
        <v>51</v>
      </c>
      <c r="AN17" s="23" t="s">
        <v>87</v>
      </c>
    </row>
    <row r="18" spans="1:40" ht="20.25" customHeight="1" x14ac:dyDescent="0.25">
      <c r="A18" s="51">
        <v>9</v>
      </c>
      <c r="B18" s="57" t="s">
        <v>75</v>
      </c>
      <c r="C18" s="57" t="s">
        <v>76</v>
      </c>
      <c r="D18" s="41" t="s">
        <v>57</v>
      </c>
      <c r="E18" s="41">
        <v>8</v>
      </c>
      <c r="F18" s="41" t="s">
        <v>79</v>
      </c>
      <c r="G18" s="11">
        <v>1</v>
      </c>
      <c r="H18" s="23">
        <v>1</v>
      </c>
      <c r="I18" s="23">
        <v>0</v>
      </c>
      <c r="J18" s="23">
        <v>1</v>
      </c>
      <c r="K18" s="23">
        <v>0</v>
      </c>
      <c r="L18" s="23">
        <v>0</v>
      </c>
      <c r="M18" s="23">
        <v>0</v>
      </c>
      <c r="N18" s="23">
        <v>1</v>
      </c>
      <c r="O18" s="23">
        <v>0</v>
      </c>
      <c r="P18" s="23">
        <v>1</v>
      </c>
      <c r="Q18" s="23">
        <v>0</v>
      </c>
      <c r="R18" s="23">
        <v>1</v>
      </c>
      <c r="S18" s="23">
        <v>0</v>
      </c>
      <c r="T18" s="23">
        <v>0</v>
      </c>
      <c r="U18" s="23">
        <v>1</v>
      </c>
      <c r="V18" s="11">
        <v>2</v>
      </c>
      <c r="W18" s="11">
        <v>2</v>
      </c>
      <c r="X18" s="11">
        <v>2</v>
      </c>
      <c r="Y18" s="11">
        <v>2</v>
      </c>
      <c r="Z18" s="11">
        <v>2</v>
      </c>
      <c r="AA18" s="11">
        <v>12</v>
      </c>
      <c r="AB18" s="24">
        <v>10</v>
      </c>
      <c r="AC18" s="24">
        <v>8</v>
      </c>
      <c r="AD18" s="24">
        <v>8</v>
      </c>
      <c r="AE18" s="24">
        <v>12</v>
      </c>
      <c r="AF18" s="45">
        <f t="shared" si="0"/>
        <v>67</v>
      </c>
      <c r="AG18" s="29">
        <v>17.87</v>
      </c>
      <c r="AH18" s="9">
        <v>155.88</v>
      </c>
      <c r="AI18" s="9">
        <v>40</v>
      </c>
      <c r="AJ18" s="9">
        <v>19.8</v>
      </c>
      <c r="AK18" s="9">
        <v>39.6</v>
      </c>
      <c r="AL18" s="48">
        <f t="shared" si="1"/>
        <v>79.599999999999994</v>
      </c>
      <c r="AM18" s="52">
        <f t="shared" si="2"/>
        <v>97.47</v>
      </c>
      <c r="AN18" s="23" t="s">
        <v>84</v>
      </c>
    </row>
    <row r="19" spans="1:40" ht="20.25" customHeight="1" x14ac:dyDescent="0.25">
      <c r="A19" s="51">
        <v>10</v>
      </c>
      <c r="B19" s="57" t="s">
        <v>77</v>
      </c>
      <c r="C19" s="57" t="s">
        <v>78</v>
      </c>
      <c r="D19" s="41" t="s">
        <v>57</v>
      </c>
      <c r="E19" s="41">
        <v>8</v>
      </c>
      <c r="F19" s="41" t="s">
        <v>79</v>
      </c>
      <c r="G19" s="11">
        <v>1</v>
      </c>
      <c r="H19" s="11">
        <v>1</v>
      </c>
      <c r="I19" s="11">
        <v>0</v>
      </c>
      <c r="J19" s="11">
        <v>0</v>
      </c>
      <c r="K19" s="11">
        <v>1</v>
      </c>
      <c r="L19" s="11">
        <v>1</v>
      </c>
      <c r="M19" s="11">
        <v>1</v>
      </c>
      <c r="N19" s="11">
        <v>1</v>
      </c>
      <c r="O19" s="11">
        <v>1</v>
      </c>
      <c r="P19" s="11">
        <v>1</v>
      </c>
      <c r="Q19" s="11">
        <v>0</v>
      </c>
      <c r="R19" s="11">
        <v>1</v>
      </c>
      <c r="S19" s="11">
        <v>0</v>
      </c>
      <c r="T19" s="11">
        <v>1</v>
      </c>
      <c r="U19" s="11">
        <v>0</v>
      </c>
      <c r="V19" s="11">
        <v>2</v>
      </c>
      <c r="W19" s="11">
        <v>2</v>
      </c>
      <c r="X19" s="11">
        <v>2</v>
      </c>
      <c r="Y19" s="11">
        <v>0</v>
      </c>
      <c r="Z19" s="11">
        <v>0</v>
      </c>
      <c r="AA19" s="11">
        <v>8</v>
      </c>
      <c r="AB19" s="24">
        <v>10</v>
      </c>
      <c r="AC19" s="24">
        <v>8</v>
      </c>
      <c r="AD19" s="24">
        <v>8</v>
      </c>
      <c r="AE19" s="24">
        <v>12</v>
      </c>
      <c r="AF19" s="45">
        <f t="shared" si="0"/>
        <v>62</v>
      </c>
      <c r="AG19" s="29">
        <v>16.53</v>
      </c>
      <c r="AH19" s="9">
        <v>131.78</v>
      </c>
      <c r="AI19" s="9">
        <v>35.17</v>
      </c>
      <c r="AJ19" s="9">
        <v>19.100000000000001</v>
      </c>
      <c r="AK19" s="9">
        <v>38.200000000000003</v>
      </c>
      <c r="AL19" s="48">
        <f t="shared" si="1"/>
        <v>73.37</v>
      </c>
      <c r="AM19" s="52">
        <f t="shared" si="2"/>
        <v>89.9</v>
      </c>
      <c r="AN19" s="23" t="s">
        <v>85</v>
      </c>
    </row>
    <row r="20" spans="1:40" ht="24" customHeight="1" x14ac:dyDescent="0.25">
      <c r="A20" s="51">
        <v>11</v>
      </c>
      <c r="B20" s="8" t="s">
        <v>73</v>
      </c>
      <c r="C20" s="8" t="s">
        <v>80</v>
      </c>
      <c r="D20" s="8" t="s">
        <v>81</v>
      </c>
      <c r="E20" s="8">
        <v>8</v>
      </c>
      <c r="F20" s="41" t="s">
        <v>82</v>
      </c>
      <c r="G20" s="28">
        <v>0</v>
      </c>
      <c r="H20" s="28">
        <v>1</v>
      </c>
      <c r="I20" s="28">
        <v>0</v>
      </c>
      <c r="J20" s="28">
        <v>1</v>
      </c>
      <c r="K20" s="28">
        <v>1</v>
      </c>
      <c r="L20" s="28">
        <v>1</v>
      </c>
      <c r="M20" s="28">
        <v>0</v>
      </c>
      <c r="N20" s="28">
        <v>1</v>
      </c>
      <c r="O20" s="28">
        <v>1</v>
      </c>
      <c r="P20" s="28">
        <v>0</v>
      </c>
      <c r="Q20" s="28">
        <v>0</v>
      </c>
      <c r="R20" s="28">
        <v>1</v>
      </c>
      <c r="S20" s="28">
        <v>1</v>
      </c>
      <c r="T20" s="28">
        <v>0</v>
      </c>
      <c r="U20" s="11">
        <v>1</v>
      </c>
      <c r="V20" s="11">
        <v>2</v>
      </c>
      <c r="W20" s="11">
        <v>0</v>
      </c>
      <c r="X20" s="11">
        <v>0</v>
      </c>
      <c r="Y20" s="11">
        <v>0</v>
      </c>
      <c r="Z20" s="11">
        <v>0</v>
      </c>
      <c r="AA20" s="11">
        <v>12</v>
      </c>
      <c r="AB20" s="24">
        <v>2</v>
      </c>
      <c r="AC20" s="24">
        <v>8</v>
      </c>
      <c r="AD20" s="24">
        <v>8</v>
      </c>
      <c r="AE20" s="24">
        <v>8</v>
      </c>
      <c r="AF20" s="45">
        <f t="shared" si="0"/>
        <v>49</v>
      </c>
      <c r="AG20" s="29">
        <v>13.7</v>
      </c>
      <c r="AH20" s="62">
        <v>127.84</v>
      </c>
      <c r="AI20" s="9">
        <v>36.26</v>
      </c>
      <c r="AJ20" s="9">
        <v>16</v>
      </c>
      <c r="AK20" s="9">
        <v>32</v>
      </c>
      <c r="AL20" s="48">
        <f t="shared" si="1"/>
        <v>68.259999999999991</v>
      </c>
      <c r="AM20" s="52">
        <f t="shared" si="2"/>
        <v>81.96</v>
      </c>
      <c r="AN20" s="23" t="s">
        <v>87</v>
      </c>
    </row>
    <row r="21" spans="1:40" ht="21" customHeight="1" x14ac:dyDescent="0.25">
      <c r="A21" s="51">
        <v>12</v>
      </c>
      <c r="B21" s="8" t="s">
        <v>83</v>
      </c>
      <c r="C21" s="8" t="s">
        <v>66</v>
      </c>
      <c r="D21" s="8" t="s">
        <v>81</v>
      </c>
      <c r="E21" s="8">
        <v>8</v>
      </c>
      <c r="F21" s="41" t="s">
        <v>82</v>
      </c>
      <c r="G21" s="28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1</v>
      </c>
      <c r="O21" s="44">
        <v>1</v>
      </c>
      <c r="P21" s="44">
        <v>0</v>
      </c>
      <c r="Q21" s="44">
        <v>0</v>
      </c>
      <c r="R21" s="44">
        <v>0</v>
      </c>
      <c r="S21" s="44">
        <v>1</v>
      </c>
      <c r="T21" s="44">
        <v>0</v>
      </c>
      <c r="U21" s="23">
        <v>0</v>
      </c>
      <c r="V21" s="11">
        <v>2</v>
      </c>
      <c r="W21" s="11">
        <v>0</v>
      </c>
      <c r="X21" s="11">
        <v>0</v>
      </c>
      <c r="Y21" s="11">
        <v>0</v>
      </c>
      <c r="Z21" s="11">
        <v>0</v>
      </c>
      <c r="AA21" s="11">
        <v>12</v>
      </c>
      <c r="AB21" s="24">
        <v>2</v>
      </c>
      <c r="AC21" s="24">
        <v>8</v>
      </c>
      <c r="AD21" s="24">
        <v>9</v>
      </c>
      <c r="AE21" s="24">
        <v>8</v>
      </c>
      <c r="AF21" s="45">
        <f t="shared" si="0"/>
        <v>44</v>
      </c>
      <c r="AG21" s="29">
        <v>11.73</v>
      </c>
      <c r="AH21" s="9">
        <v>132.52000000000001</v>
      </c>
      <c r="AI21" s="9">
        <v>34.979999999999997</v>
      </c>
      <c r="AJ21" s="9">
        <v>20</v>
      </c>
      <c r="AK21" s="9">
        <v>40</v>
      </c>
      <c r="AL21" s="48">
        <f t="shared" si="1"/>
        <v>74.97999999999999</v>
      </c>
      <c r="AM21" s="52">
        <f t="shared" si="2"/>
        <v>86.71</v>
      </c>
      <c r="AN21" s="23" t="s">
        <v>87</v>
      </c>
    </row>
    <row r="22" spans="1:40" ht="21.75" customHeight="1" x14ac:dyDescent="0.25">
      <c r="A22" s="51">
        <v>13</v>
      </c>
      <c r="B22" s="23"/>
      <c r="C22" s="11"/>
      <c r="D22" s="42"/>
      <c r="E22" s="41"/>
      <c r="F22" s="41"/>
      <c r="G22" s="11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11"/>
      <c r="W22" s="11"/>
      <c r="X22" s="11"/>
      <c r="Y22" s="11"/>
      <c r="Z22" s="11"/>
      <c r="AA22" s="11"/>
      <c r="AB22" s="24"/>
      <c r="AC22" s="24"/>
      <c r="AD22" s="24"/>
      <c r="AE22" s="24"/>
      <c r="AF22" s="45">
        <f t="shared" si="0"/>
        <v>0</v>
      </c>
      <c r="AG22" s="29">
        <f t="shared" ref="AG22:AG23" si="3">(20*AF22)/45</f>
        <v>0</v>
      </c>
      <c r="AH22" s="9"/>
      <c r="AI22" s="9"/>
      <c r="AJ22" s="9"/>
      <c r="AK22" s="9"/>
      <c r="AL22" s="48">
        <f t="shared" si="1"/>
        <v>0</v>
      </c>
      <c r="AM22" s="52">
        <f t="shared" si="2"/>
        <v>0</v>
      </c>
      <c r="AN22" s="23"/>
    </row>
    <row r="23" spans="1:40" s="14" customFormat="1" ht="24" customHeight="1" x14ac:dyDescent="0.25">
      <c r="A23" s="51">
        <v>14</v>
      </c>
      <c r="B23" s="23"/>
      <c r="C23" s="11"/>
      <c r="D23" s="41"/>
      <c r="E23" s="41"/>
      <c r="F23" s="41"/>
      <c r="G23" s="11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11"/>
      <c r="W23" s="11"/>
      <c r="X23" s="11"/>
      <c r="Y23" s="11"/>
      <c r="Z23" s="11"/>
      <c r="AA23" s="11"/>
      <c r="AB23" s="24"/>
      <c r="AC23" s="24"/>
      <c r="AD23" s="24"/>
      <c r="AE23" s="24"/>
      <c r="AF23" s="45">
        <f t="shared" si="0"/>
        <v>0</v>
      </c>
      <c r="AG23" s="29">
        <f t="shared" si="3"/>
        <v>0</v>
      </c>
      <c r="AH23" s="9"/>
      <c r="AI23" s="9"/>
      <c r="AJ23" s="9"/>
      <c r="AK23" s="9"/>
      <c r="AL23" s="46">
        <f t="shared" si="1"/>
        <v>0</v>
      </c>
      <c r="AM23" s="52">
        <f t="shared" si="2"/>
        <v>0</v>
      </c>
      <c r="AN23" s="23"/>
    </row>
  </sheetData>
  <mergeCells count="20">
    <mergeCell ref="AF6:AF8"/>
    <mergeCell ref="AG6:AG8"/>
    <mergeCell ref="AH6:AI6"/>
    <mergeCell ref="AJ6:AK6"/>
    <mergeCell ref="F1:AM1"/>
    <mergeCell ref="B2:AL2"/>
    <mergeCell ref="AM2:AM8"/>
    <mergeCell ref="B3:AL3"/>
    <mergeCell ref="G4:AG5"/>
    <mergeCell ref="AH4:AL5"/>
    <mergeCell ref="G6:U7"/>
    <mergeCell ref="V6:Z7"/>
    <mergeCell ref="AA6:AB7"/>
    <mergeCell ref="AC6:AD7"/>
    <mergeCell ref="AL6:AL8"/>
    <mergeCell ref="AH7:AH8"/>
    <mergeCell ref="AI7:AI8"/>
    <mergeCell ref="AJ7:AJ8"/>
    <mergeCell ref="AK7:AK8"/>
    <mergeCell ref="AE6:AE7"/>
  </mergeCells>
  <pageMargins left="0.7" right="0.7" top="0.75" bottom="0.75" header="0.3" footer="0.3"/>
  <pageSetup paperSize="9" scale="1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7-8 классы девушки</vt:lpstr>
      <vt:lpstr>7-8 классы юноши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2024-12-10T23:58:14Z</dcterms:modified>
</cp:coreProperties>
</file>