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activeTab="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ОБЩИЙ СВОД " sheetId="8" r:id="rId6"/>
  </sheets>
  <definedNames>
    <definedName name="_xlnm.Print_Area" localSheetId="3">'10 класс'!$A$1:$F$12</definedName>
    <definedName name="_xlnm.Print_Area" localSheetId="2">'9 класс'!$A$1:$F$12</definedName>
  </definedNames>
  <calcPr calcId="124519"/>
</workbook>
</file>

<file path=xl/calcChain.xml><?xml version="1.0" encoding="utf-8"?>
<calcChain xmlns="http://schemas.openxmlformats.org/spreadsheetml/2006/main">
  <c r="AV8" i="8"/>
  <c r="BM14" l="1"/>
  <c r="BN14"/>
  <c r="BO14"/>
  <c r="BL8"/>
  <c r="BL9"/>
  <c r="BL10"/>
  <c r="BL11"/>
  <c r="BL12"/>
  <c r="BL13"/>
  <c r="BL7"/>
  <c r="BK8"/>
  <c r="BK9"/>
  <c r="BK10"/>
  <c r="BK11"/>
  <c r="BK12"/>
  <c r="BK13"/>
  <c r="BJ8"/>
  <c r="BJ9"/>
  <c r="BJ10"/>
  <c r="BJ11"/>
  <c r="BJ12"/>
  <c r="BJ13"/>
  <c r="BJ7"/>
  <c r="BK7"/>
  <c r="BI8"/>
  <c r="BI9"/>
  <c r="BI10"/>
  <c r="BI11"/>
  <c r="BI12"/>
  <c r="BI13"/>
  <c r="BH8"/>
  <c r="BH9"/>
  <c r="BH10"/>
  <c r="BH11"/>
  <c r="BH12"/>
  <c r="BH13"/>
  <c r="BH7"/>
  <c r="BI7"/>
  <c r="BE14"/>
  <c r="BF14"/>
  <c r="BG8"/>
  <c r="BG9"/>
  <c r="BG10"/>
  <c r="BG11"/>
  <c r="BG12"/>
  <c r="BG13"/>
  <c r="BG7"/>
  <c r="BD8"/>
  <c r="BD9"/>
  <c r="BD10"/>
  <c r="BD11"/>
  <c r="BD12"/>
  <c r="BD13"/>
  <c r="BD7"/>
  <c r="BC8"/>
  <c r="BC9"/>
  <c r="BC10"/>
  <c r="BC11"/>
  <c r="BC12"/>
  <c r="BC13"/>
  <c r="BB8"/>
  <c r="BB9"/>
  <c r="BB10"/>
  <c r="BB11"/>
  <c r="BB12"/>
  <c r="BB13"/>
  <c r="BB7"/>
  <c r="BC7"/>
  <c r="BA8"/>
  <c r="BA9"/>
  <c r="BA10"/>
  <c r="BA11"/>
  <c r="BA12"/>
  <c r="BA13"/>
  <c r="BA7"/>
  <c r="AZ8"/>
  <c r="AZ9"/>
  <c r="AZ10"/>
  <c r="AZ11"/>
  <c r="AZ12"/>
  <c r="AZ13"/>
  <c r="AY13"/>
  <c r="AY8"/>
  <c r="AY9"/>
  <c r="AY10"/>
  <c r="AY11"/>
  <c r="AY12"/>
  <c r="AX8"/>
  <c r="AX9"/>
  <c r="AX10"/>
  <c r="AX11"/>
  <c r="AX12"/>
  <c r="AX13"/>
  <c r="AW13"/>
  <c r="AW8"/>
  <c r="AW9"/>
  <c r="AW10"/>
  <c r="AW11"/>
  <c r="AW12"/>
  <c r="AV9"/>
  <c r="AV10"/>
  <c r="AV11"/>
  <c r="AV12"/>
  <c r="AV13"/>
  <c r="AU8"/>
  <c r="AU9"/>
  <c r="AU10"/>
  <c r="AU11"/>
  <c r="AU12"/>
  <c r="AU13"/>
  <c r="AT8"/>
  <c r="AT9"/>
  <c r="AT10"/>
  <c r="AT11"/>
  <c r="AT12"/>
  <c r="AT13"/>
  <c r="AS8"/>
  <c r="AS9"/>
  <c r="AS10"/>
  <c r="AS11"/>
  <c r="AS12"/>
  <c r="AS13"/>
  <c r="AU7"/>
  <c r="AW7"/>
  <c r="AX7"/>
  <c r="AY7"/>
  <c r="AZ7"/>
  <c r="AS7"/>
  <c r="AT7"/>
  <c r="AR8"/>
  <c r="AR9"/>
  <c r="AR10"/>
  <c r="AR11"/>
  <c r="AR12"/>
  <c r="AR13"/>
  <c r="AR7"/>
  <c r="AQ13"/>
  <c r="AQ8"/>
  <c r="AQ9"/>
  <c r="AQ10"/>
  <c r="AQ11"/>
  <c r="AQ12"/>
  <c r="AP8"/>
  <c r="AP9"/>
  <c r="AP10"/>
  <c r="AP11"/>
  <c r="AP12"/>
  <c r="AP13"/>
  <c r="AO8"/>
  <c r="AO9"/>
  <c r="AO10"/>
  <c r="AO11"/>
  <c r="AO12"/>
  <c r="AO13"/>
  <c r="AP7"/>
  <c r="AQ7"/>
  <c r="AO7"/>
  <c r="AL13"/>
  <c r="AM13"/>
  <c r="AN13"/>
  <c r="AL12"/>
  <c r="AM12"/>
  <c r="AN12"/>
  <c r="AL11"/>
  <c r="AM11"/>
  <c r="AN11"/>
  <c r="AL10"/>
  <c r="AM10"/>
  <c r="AN10"/>
  <c r="AL9"/>
  <c r="AM9"/>
  <c r="AN9"/>
  <c r="AL8"/>
  <c r="AM8"/>
  <c r="AN8"/>
  <c r="AL7"/>
  <c r="AM7"/>
  <c r="AN7"/>
  <c r="AK8"/>
  <c r="AK9"/>
  <c r="AK10"/>
  <c r="AK11"/>
  <c r="AK12"/>
  <c r="AK13"/>
  <c r="AJ8"/>
  <c r="AJ9"/>
  <c r="AJ10"/>
  <c r="AJ11"/>
  <c r="AJ12"/>
  <c r="AJ13"/>
  <c r="AI13"/>
  <c r="AI8"/>
  <c r="AI9"/>
  <c r="AI10"/>
  <c r="AI11"/>
  <c r="AI12"/>
  <c r="AH8"/>
  <c r="AH9"/>
  <c r="AH10"/>
  <c r="AH11"/>
  <c r="AH12"/>
  <c r="AH13"/>
  <c r="AG13"/>
  <c r="AG8"/>
  <c r="AG9"/>
  <c r="AG10"/>
  <c r="AG11"/>
  <c r="AG12"/>
  <c r="AF8"/>
  <c r="AF9"/>
  <c r="AF10"/>
  <c r="AF11"/>
  <c r="AF12"/>
  <c r="AF13"/>
  <c r="AE8"/>
  <c r="AE9"/>
  <c r="AE10"/>
  <c r="AE11"/>
  <c r="AE12"/>
  <c r="AE13"/>
  <c r="AD8"/>
  <c r="AD9"/>
  <c r="AD10"/>
  <c r="AD11"/>
  <c r="AD12"/>
  <c r="AD13"/>
  <c r="AC8"/>
  <c r="AC9"/>
  <c r="AC10"/>
  <c r="AC11"/>
  <c r="AC12"/>
  <c r="AC13"/>
  <c r="AB8"/>
  <c r="AB9"/>
  <c r="AB10"/>
  <c r="AB11"/>
  <c r="AB12"/>
  <c r="AB13"/>
  <c r="AA8"/>
  <c r="AA9"/>
  <c r="AA10"/>
  <c r="AA11"/>
  <c r="AA12"/>
  <c r="AA13"/>
  <c r="Z8"/>
  <c r="Z9"/>
  <c r="Z10"/>
  <c r="Z11"/>
  <c r="Z12"/>
  <c r="Z13"/>
  <c r="Z7"/>
  <c r="AA7"/>
  <c r="AB7"/>
  <c r="AC7"/>
  <c r="AD7"/>
  <c r="AE7"/>
  <c r="AF7"/>
  <c r="AG7"/>
  <c r="AH7"/>
  <c r="AI7"/>
  <c r="AJ7"/>
  <c r="AK7"/>
  <c r="R13"/>
  <c r="S13"/>
  <c r="T13"/>
  <c r="U13"/>
  <c r="V13"/>
  <c r="W13"/>
  <c r="X13"/>
  <c r="Y13"/>
  <c r="Q13"/>
  <c r="P13"/>
  <c r="O13"/>
  <c r="N13"/>
  <c r="Q12"/>
  <c r="R12"/>
  <c r="S12"/>
  <c r="T12"/>
  <c r="U12"/>
  <c r="V12"/>
  <c r="W12"/>
  <c r="X12"/>
  <c r="Y12"/>
  <c r="Q11"/>
  <c r="R11"/>
  <c r="S11"/>
  <c r="T11"/>
  <c r="U11"/>
  <c r="V11"/>
  <c r="W11"/>
  <c r="X11"/>
  <c r="Y11"/>
  <c r="Q10"/>
  <c r="R10"/>
  <c r="S10"/>
  <c r="T10"/>
  <c r="U10"/>
  <c r="V10"/>
  <c r="W10"/>
  <c r="X10"/>
  <c r="Y10"/>
  <c r="Q9"/>
  <c r="R9"/>
  <c r="S9"/>
  <c r="T9"/>
  <c r="U9"/>
  <c r="V9"/>
  <c r="W9"/>
  <c r="X9"/>
  <c r="Y9"/>
  <c r="Q8"/>
  <c r="R8"/>
  <c r="S8"/>
  <c r="T8"/>
  <c r="U8"/>
  <c r="V8"/>
  <c r="W8"/>
  <c r="X8"/>
  <c r="Y8"/>
  <c r="Q7"/>
  <c r="R7"/>
  <c r="S7"/>
  <c r="T7"/>
  <c r="U7"/>
  <c r="V7"/>
  <c r="W7"/>
  <c r="X7"/>
  <c r="Y7"/>
  <c r="P8"/>
  <c r="P9"/>
  <c r="P10"/>
  <c r="P11"/>
  <c r="P12"/>
  <c r="O8"/>
  <c r="O9"/>
  <c r="O10"/>
  <c r="O11"/>
  <c r="O12"/>
  <c r="N8"/>
  <c r="N9"/>
  <c r="N10"/>
  <c r="N11"/>
  <c r="N12"/>
  <c r="O7"/>
  <c r="P7"/>
  <c r="N7"/>
  <c r="AZ13" i="5"/>
  <c r="BA13"/>
  <c r="AY13"/>
  <c r="BA7"/>
  <c r="BA8"/>
  <c r="BA9"/>
  <c r="BA10"/>
  <c r="BA11"/>
  <c r="AZ7"/>
  <c r="AZ8"/>
  <c r="AZ9"/>
  <c r="AZ10"/>
  <c r="AZ11"/>
  <c r="AZ6"/>
  <c r="BA6"/>
  <c r="AY7"/>
  <c r="AY8"/>
  <c r="AY9"/>
  <c r="AY10"/>
  <c r="AY11"/>
  <c r="AY6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C13"/>
  <c r="AW14" i="4"/>
  <c r="AX14"/>
  <c r="AV14"/>
  <c r="AX8"/>
  <c r="AX9"/>
  <c r="AX10"/>
  <c r="AX11"/>
  <c r="AX12"/>
  <c r="AW8"/>
  <c r="AW9"/>
  <c r="AW10"/>
  <c r="AW11"/>
  <c r="AW12"/>
  <c r="AW7"/>
  <c r="AX7"/>
  <c r="AV8"/>
  <c r="AV9"/>
  <c r="AV10"/>
  <c r="AV11"/>
  <c r="AV12"/>
  <c r="AV7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C14"/>
  <c r="BD8" i="3"/>
  <c r="BD9"/>
  <c r="BD10"/>
  <c r="BD11"/>
  <c r="BD12"/>
  <c r="BD13"/>
  <c r="BC8"/>
  <c r="BC9"/>
  <c r="BC10"/>
  <c r="BC11"/>
  <c r="BC12"/>
  <c r="BC13"/>
  <c r="BC7"/>
  <c r="BD7"/>
  <c r="BB8"/>
  <c r="BB9"/>
  <c r="BB10"/>
  <c r="BB11"/>
  <c r="BB12"/>
  <c r="BB13"/>
  <c r="C14"/>
  <c r="BB7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AV14" i="2"/>
  <c r="AX14"/>
  <c r="AX8"/>
  <c r="AX9"/>
  <c r="AX10"/>
  <c r="AX11"/>
  <c r="AX12"/>
  <c r="AX13"/>
  <c r="AW8"/>
  <c r="AW9"/>
  <c r="AW10"/>
  <c r="AW11"/>
  <c r="AW12"/>
  <c r="AW13"/>
  <c r="AW7"/>
  <c r="AW14" s="1"/>
  <c r="AX7"/>
  <c r="AV8"/>
  <c r="AV9"/>
  <c r="AV10"/>
  <c r="AV11"/>
  <c r="AV12"/>
  <c r="AV13"/>
  <c r="AV7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C14"/>
  <c r="AR14" i="1"/>
  <c r="AS14"/>
  <c r="AQ14"/>
  <c r="AS8"/>
  <c r="AS9"/>
  <c r="AS10"/>
  <c r="AS11"/>
  <c r="AS12"/>
  <c r="AS13"/>
  <c r="AR8"/>
  <c r="AR9"/>
  <c r="AR10"/>
  <c r="AR11"/>
  <c r="AR12"/>
  <c r="AR13"/>
  <c r="AR7"/>
  <c r="AS7"/>
  <c r="AQ8"/>
  <c r="AQ9"/>
  <c r="AQ10"/>
  <c r="AQ11"/>
  <c r="AQ12"/>
  <c r="AQ13"/>
  <c r="AQ7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D14"/>
  <c r="BP12" i="8" l="1"/>
  <c r="BR10"/>
  <c r="BR13"/>
  <c r="AV14"/>
  <c r="BC14"/>
  <c r="BH14"/>
  <c r="BQ7"/>
  <c r="BP8"/>
  <c r="BQ12"/>
  <c r="BP7"/>
  <c r="BQ8"/>
  <c r="BP13"/>
  <c r="AW14"/>
  <c r="BP10"/>
  <c r="BP11"/>
  <c r="BQ10"/>
  <c r="BR9"/>
  <c r="BK14"/>
  <c r="BR12"/>
  <c r="BQ11"/>
  <c r="BR7"/>
  <c r="BR14" s="1"/>
  <c r="BQ13"/>
  <c r="BP9"/>
  <c r="BR11"/>
  <c r="BQ9"/>
  <c r="BR8"/>
  <c r="BQ14"/>
  <c r="BD14"/>
  <c r="AX14"/>
  <c r="AY14"/>
  <c r="AZ14"/>
  <c r="BJ14"/>
  <c r="AU14"/>
  <c r="BG14"/>
  <c r="BI14"/>
  <c r="BB14"/>
  <c r="BL14"/>
  <c r="BA14"/>
  <c r="AP14"/>
  <c r="AT14"/>
  <c r="AO14"/>
  <c r="AQ14"/>
  <c r="AR14"/>
  <c r="AS14"/>
  <c r="V14"/>
  <c r="AN14"/>
  <c r="R14"/>
  <c r="X14"/>
  <c r="Y14"/>
  <c r="S14"/>
  <c r="AB14"/>
  <c r="AC14"/>
  <c r="U14"/>
  <c r="AJ14"/>
  <c r="AM14"/>
  <c r="W14"/>
  <c r="Q14"/>
  <c r="AF14"/>
  <c r="Z14"/>
  <c r="AL14"/>
  <c r="AH14"/>
  <c r="T14"/>
  <c r="AI14"/>
  <c r="AA14"/>
  <c r="AD14"/>
  <c r="AG14"/>
  <c r="AK14"/>
  <c r="AE14"/>
  <c r="O14"/>
  <c r="N14"/>
  <c r="P14"/>
  <c r="BC14" i="3"/>
  <c r="BD14"/>
  <c r="BB14"/>
  <c r="C14" i="8"/>
  <c r="D14"/>
  <c r="E14"/>
  <c r="F14"/>
  <c r="G14"/>
  <c r="H14"/>
  <c r="I14"/>
  <c r="J14"/>
  <c r="K14"/>
  <c r="L14"/>
  <c r="M14"/>
  <c r="B14"/>
  <c r="BP14" l="1"/>
</calcChain>
</file>

<file path=xl/sharedStrings.xml><?xml version="1.0" encoding="utf-8"?>
<sst xmlns="http://schemas.openxmlformats.org/spreadsheetml/2006/main" count="560" uniqueCount="69">
  <si>
    <t>№</t>
  </si>
  <si>
    <t>Результат (балл)</t>
  </si>
  <si>
    <t>Статус участника</t>
  </si>
  <si>
    <t>мак. 100 бал.</t>
  </si>
  <si>
    <t>ОУ</t>
  </si>
  <si>
    <t xml:space="preserve">Класс </t>
  </si>
  <si>
    <t>История</t>
  </si>
  <si>
    <t>МБОУ  "ТСОШ им.Н.М.Заболоцкого"</t>
  </si>
  <si>
    <t xml:space="preserve">МКОУ "ТерСОШ Г. А. Кривошапкина" </t>
  </si>
  <si>
    <t>МБОУ "УНСОШ им. И.В.Хоменко"</t>
  </si>
  <si>
    <t>МБОУ "ОСОШ им.Н.О.Кривошапкина"</t>
  </si>
  <si>
    <t>МБОУ "УНГ"</t>
  </si>
  <si>
    <t>МБОУ "ЮСОШ им. П.В. Заболоцкого"</t>
  </si>
  <si>
    <t>Математика</t>
  </si>
  <si>
    <t>мак. 35 бал.</t>
  </si>
  <si>
    <t>Литература</t>
  </si>
  <si>
    <t>мак. 45 бал.</t>
  </si>
  <si>
    <t>мак. 91 бал.</t>
  </si>
  <si>
    <t>Русский язык</t>
  </si>
  <si>
    <t>мак. 44 бал.</t>
  </si>
  <si>
    <t>мак. 36 бал.</t>
  </si>
  <si>
    <t>МКОУ "ССОШ им. Т.И.Скрыбыкиной"</t>
  </si>
  <si>
    <t>Английский язык</t>
  </si>
  <si>
    <t>мак.57 бал.</t>
  </si>
  <si>
    <t>мак.70 бал.</t>
  </si>
  <si>
    <t>Билогия</t>
  </si>
  <si>
    <t>мак.100 бал.</t>
  </si>
  <si>
    <t>мак.60,5 бал.</t>
  </si>
  <si>
    <t>мак.41,5 бал.</t>
  </si>
  <si>
    <t>мак.33 бал.</t>
  </si>
  <si>
    <t>ОБЖ</t>
  </si>
  <si>
    <t>мак.200 бал.</t>
  </si>
  <si>
    <t>География</t>
  </si>
  <si>
    <t>Обществознание</t>
  </si>
  <si>
    <t>мак.80 бал.</t>
  </si>
  <si>
    <t>Химия</t>
  </si>
  <si>
    <t>мак.79бал.</t>
  </si>
  <si>
    <t>мак.68 бал.</t>
  </si>
  <si>
    <t>мак.62 бал.</t>
  </si>
  <si>
    <t>мак.40 бал.</t>
  </si>
  <si>
    <t>Технология</t>
  </si>
  <si>
    <t>мак.60 бал.+ проект</t>
  </si>
  <si>
    <t>2</t>
  </si>
  <si>
    <t>Физика</t>
  </si>
  <si>
    <t>мак. 40 бал.</t>
  </si>
  <si>
    <t>мак. 50 бал.</t>
  </si>
  <si>
    <t>ФК</t>
  </si>
  <si>
    <t>мак. 87  бал.</t>
  </si>
  <si>
    <t>мак. 92  бал.</t>
  </si>
  <si>
    <t>Астрономия</t>
  </si>
  <si>
    <t>мак. 48 бал.</t>
  </si>
  <si>
    <t>МХК</t>
  </si>
  <si>
    <t>мак.190  бал.</t>
  </si>
  <si>
    <t>Право</t>
  </si>
  <si>
    <t>мак. 114 бал.</t>
  </si>
  <si>
    <t>Экология</t>
  </si>
  <si>
    <t>мак. 74 бал.</t>
  </si>
  <si>
    <t>мак. 81 бал.</t>
  </si>
  <si>
    <t>мак. 87 бал.</t>
  </si>
  <si>
    <t>Информатика</t>
  </si>
  <si>
    <t xml:space="preserve">дипломанты </t>
  </si>
  <si>
    <t>участники</t>
  </si>
  <si>
    <t>5 класс</t>
  </si>
  <si>
    <t>количество</t>
  </si>
  <si>
    <t>6 класс</t>
  </si>
  <si>
    <t>Сводный мониторинг  участия по школам и предметам</t>
  </si>
  <si>
    <t>7-11 классы</t>
  </si>
  <si>
    <t>Экономика</t>
  </si>
  <si>
    <t xml:space="preserve">                                                Приложение №4    к приказу МКУ «УО МО «Оймяконский улус (район)»  № 496 о/д от 27.12.2021 г.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</si>
</sst>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3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8">
    <xf numFmtId="0" fontId="0" fillId="0" borderId="0" xfId="0"/>
    <xf numFmtId="0" fontId="2" fillId="0" borderId="0" xfId="1"/>
    <xf numFmtId="0" fontId="21" fillId="0" borderId="0" xfId="49" applyFont="1"/>
    <xf numFmtId="0" fontId="24" fillId="0" borderId="0" xfId="1" applyFont="1"/>
    <xf numFmtId="0" fontId="22" fillId="28" borderId="10" xfId="49" applyFont="1" applyFill="1" applyBorder="1" applyAlignment="1">
      <alignment horizontal="center" vertical="center"/>
    </xf>
    <xf numFmtId="0" fontId="2" fillId="0" borderId="0" xfId="1"/>
    <xf numFmtId="0" fontId="21" fillId="0" borderId="0" xfId="49" applyFont="1"/>
    <xf numFmtId="0" fontId="24" fillId="0" borderId="0" xfId="1" applyFont="1"/>
    <xf numFmtId="0" fontId="2" fillId="0" borderId="0" xfId="1"/>
    <xf numFmtId="0" fontId="21" fillId="0" borderId="0" xfId="49" applyFont="1"/>
    <xf numFmtId="0" fontId="24" fillId="0" borderId="0" xfId="1" applyFont="1"/>
    <xf numFmtId="0" fontId="2" fillId="0" borderId="0" xfId="1"/>
    <xf numFmtId="0" fontId="21" fillId="0" borderId="0" xfId="49" applyFont="1"/>
    <xf numFmtId="0" fontId="24" fillId="0" borderId="0" xfId="1" applyFont="1"/>
    <xf numFmtId="0" fontId="21" fillId="0" borderId="0" xfId="49" applyFont="1"/>
    <xf numFmtId="0" fontId="24" fillId="0" borderId="0" xfId="1" applyFont="1"/>
    <xf numFmtId="0" fontId="22" fillId="27" borderId="10" xfId="50" applyFont="1" applyFill="1" applyBorder="1" applyAlignment="1">
      <alignment horizontal="center" vertical="center"/>
    </xf>
    <xf numFmtId="0" fontId="27" fillId="27" borderId="10" xfId="1" applyFont="1" applyFill="1" applyBorder="1" applyAlignment="1">
      <alignment horizontal="center" vertical="center"/>
    </xf>
    <xf numFmtId="0" fontId="27" fillId="27" borderId="10" xfId="1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 wrapText="1"/>
    </xf>
    <xf numFmtId="0" fontId="26" fillId="26" borderId="10" xfId="1" applyFont="1" applyFill="1" applyBorder="1"/>
    <xf numFmtId="0" fontId="2" fillId="26" borderId="10" xfId="1" applyFill="1" applyBorder="1"/>
    <xf numFmtId="0" fontId="2" fillId="0" borderId="0" xfId="1" applyBorder="1" applyAlignment="1"/>
    <xf numFmtId="0" fontId="26" fillId="26" borderId="13" xfId="1" applyFont="1" applyFill="1" applyBorder="1"/>
    <xf numFmtId="0" fontId="2" fillId="26" borderId="13" xfId="1" applyFill="1" applyBorder="1"/>
    <xf numFmtId="0" fontId="28" fillId="0" borderId="10" xfId="1" applyFont="1" applyBorder="1" applyAlignment="1">
      <alignment horizontal="center" vertical="center" wrapText="1"/>
    </xf>
    <xf numFmtId="0" fontId="29" fillId="26" borderId="10" xfId="1" applyFont="1" applyFill="1" applyBorder="1" applyAlignment="1">
      <alignment horizontal="center" vertical="center" wrapText="1"/>
    </xf>
    <xf numFmtId="0" fontId="29" fillId="24" borderId="10" xfId="1" applyFont="1" applyFill="1" applyBorder="1" applyAlignment="1">
      <alignment horizontal="center" vertical="center" wrapText="1"/>
    </xf>
    <xf numFmtId="0" fontId="29" fillId="25" borderId="10" xfId="1" applyFont="1" applyFill="1" applyBorder="1" applyAlignment="1">
      <alignment horizontal="center" vertical="center" wrapText="1"/>
    </xf>
    <xf numFmtId="0" fontId="32" fillId="29" borderId="10" xfId="49" applyFont="1" applyFill="1" applyBorder="1" applyAlignment="1">
      <alignment horizontal="center" vertical="center" wrapText="1"/>
    </xf>
    <xf numFmtId="0" fontId="32" fillId="28" borderId="10" xfId="49" applyFont="1" applyFill="1" applyBorder="1" applyAlignment="1">
      <alignment horizontal="center" vertical="center"/>
    </xf>
    <xf numFmtId="0" fontId="32" fillId="30" borderId="10" xfId="49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 wrapText="1"/>
    </xf>
    <xf numFmtId="0" fontId="32" fillId="26" borderId="10" xfId="49" applyFont="1" applyFill="1" applyBorder="1" applyAlignment="1">
      <alignment horizontal="center" vertical="center" wrapText="1"/>
    </xf>
    <xf numFmtId="0" fontId="31" fillId="27" borderId="10" xfId="1" applyFont="1" applyFill="1" applyBorder="1" applyAlignment="1">
      <alignment horizontal="center" vertical="center"/>
    </xf>
    <xf numFmtId="0" fontId="32" fillId="28" borderId="10" xfId="49" applyFont="1" applyFill="1" applyBorder="1" applyAlignment="1">
      <alignment horizontal="center" vertical="center" wrapText="1"/>
    </xf>
    <xf numFmtId="0" fontId="31" fillId="27" borderId="10" xfId="1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31" fillId="26" borderId="10" xfId="1" applyFont="1" applyFill="1" applyBorder="1" applyAlignment="1">
      <alignment horizontal="center" vertical="center" wrapText="1"/>
    </xf>
    <xf numFmtId="0" fontId="32" fillId="33" borderId="10" xfId="49" applyFont="1" applyFill="1" applyBorder="1" applyAlignment="1">
      <alignment horizontal="center" wrapText="1"/>
    </xf>
    <xf numFmtId="0" fontId="0" fillId="0" borderId="10" xfId="0" applyBorder="1"/>
    <xf numFmtId="0" fontId="24" fillId="27" borderId="0" xfId="1" applyFont="1" applyFill="1" applyBorder="1" applyAlignment="1">
      <alignment horizontal="center"/>
    </xf>
    <xf numFmtId="0" fontId="2" fillId="27" borderId="0" xfId="1" applyFill="1" applyBorder="1"/>
    <xf numFmtId="0" fontId="32" fillId="27" borderId="10" xfId="49" applyFont="1" applyFill="1" applyBorder="1" applyAlignment="1">
      <alignment horizontal="center" vertical="center" wrapText="1"/>
    </xf>
    <xf numFmtId="0" fontId="33" fillId="27" borderId="10" xfId="49" applyFont="1" applyFill="1" applyBorder="1" applyAlignment="1">
      <alignment horizontal="center" vertical="center" wrapText="1"/>
    </xf>
    <xf numFmtId="0" fontId="32" fillId="33" borderId="10" xfId="49" applyFont="1" applyFill="1" applyBorder="1" applyAlignment="1">
      <alignment horizontal="center" vertical="center" wrapText="1"/>
    </xf>
    <xf numFmtId="0" fontId="33" fillId="28" borderId="10" xfId="49" applyFont="1" applyFill="1" applyBorder="1" applyAlignment="1">
      <alignment horizontal="center" vertical="center" wrapText="1"/>
    </xf>
    <xf numFmtId="0" fontId="31" fillId="34" borderId="10" xfId="1" applyFont="1" applyFill="1" applyBorder="1" applyAlignment="1">
      <alignment horizontal="center" vertical="center" wrapText="1"/>
    </xf>
    <xf numFmtId="0" fontId="22" fillId="28" borderId="14" xfId="49" applyFont="1" applyFill="1" applyBorder="1" applyAlignment="1">
      <alignment horizontal="center" vertical="center" wrapText="1"/>
    </xf>
    <xf numFmtId="49" fontId="33" fillId="28" borderId="10" xfId="49" applyNumberFormat="1" applyFont="1" applyFill="1" applyBorder="1" applyAlignment="1">
      <alignment horizontal="center" vertical="center" wrapText="1"/>
    </xf>
    <xf numFmtId="0" fontId="31" fillId="27" borderId="10" xfId="58" applyFont="1" applyFill="1" applyBorder="1" applyAlignment="1">
      <alignment horizontal="center" vertical="center" wrapText="1"/>
    </xf>
    <xf numFmtId="0" fontId="31" fillId="34" borderId="10" xfId="58" applyFont="1" applyFill="1" applyBorder="1" applyAlignment="1">
      <alignment horizontal="center" vertical="center" wrapText="1"/>
    </xf>
    <xf numFmtId="0" fontId="1" fillId="0" borderId="0" xfId="58"/>
    <xf numFmtId="0" fontId="32" fillId="35" borderId="10" xfId="49" applyFont="1" applyFill="1" applyBorder="1" applyAlignment="1">
      <alignment horizontal="center" vertical="center" wrapText="1"/>
    </xf>
    <xf numFmtId="0" fontId="32" fillId="34" borderId="10" xfId="49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22" fillId="28" borderId="10" xfId="49" applyFont="1" applyFill="1" applyBorder="1" applyAlignment="1">
      <alignment horizontal="center" vertical="center" wrapText="1"/>
    </xf>
    <xf numFmtId="0" fontId="27" fillId="27" borderId="10" xfId="58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31" fillId="34" borderId="14" xfId="1" applyFont="1" applyFill="1" applyBorder="1" applyAlignment="1">
      <alignment horizontal="center" vertical="center" wrapText="1"/>
    </xf>
    <xf numFmtId="0" fontId="22" fillId="35" borderId="10" xfId="49" applyFont="1" applyFill="1" applyBorder="1" applyAlignment="1">
      <alignment horizontal="center" vertical="center" wrapText="1"/>
    </xf>
    <xf numFmtId="0" fontId="27" fillId="34" borderId="10" xfId="58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31" fillId="27" borderId="10" xfId="60" applyFont="1" applyFill="1" applyBorder="1" applyAlignment="1">
      <alignment horizontal="center" vertical="center" wrapText="1"/>
    </xf>
    <xf numFmtId="0" fontId="22" fillId="27" borderId="10" xfId="49" applyFont="1" applyFill="1" applyBorder="1" applyAlignment="1">
      <alignment horizontal="center" vertical="center" wrapText="1"/>
    </xf>
    <xf numFmtId="0" fontId="22" fillId="27" borderId="10" xfId="49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27" fillId="34" borderId="10" xfId="60" applyFont="1" applyFill="1" applyBorder="1" applyAlignment="1">
      <alignment horizontal="center" vertical="center" wrapText="1"/>
    </xf>
    <xf numFmtId="0" fontId="0" fillId="0" borderId="0" xfId="0" applyFont="1" applyAlignment="1"/>
    <xf numFmtId="0" fontId="35" fillId="0" borderId="0" xfId="0" applyFont="1"/>
    <xf numFmtId="0" fontId="22" fillId="27" borderId="10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2" fillId="34" borderId="10" xfId="49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2" fillId="35" borderId="10" xfId="49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45" fillId="0" borderId="0" xfId="0" applyFont="1"/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0" fillId="40" borderId="10" xfId="0" applyFill="1" applyBorder="1"/>
    <xf numFmtId="0" fontId="33" fillId="28" borderId="10" xfId="49" applyFont="1" applyFill="1" applyBorder="1" applyAlignment="1">
      <alignment horizontal="center" vertical="center"/>
    </xf>
    <xf numFmtId="0" fontId="42" fillId="27" borderId="10" xfId="0" applyFont="1" applyFill="1" applyBorder="1" applyAlignment="1">
      <alignment horizontal="center" vertical="center"/>
    </xf>
    <xf numFmtId="0" fontId="42" fillId="27" borderId="10" xfId="0" applyFont="1" applyFill="1" applyBorder="1" applyAlignment="1">
      <alignment horizontal="center" vertical="center" wrapText="1"/>
    </xf>
    <xf numFmtId="0" fontId="32" fillId="27" borderId="10" xfId="6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23" fillId="28" borderId="10" xfId="49" applyFont="1" applyFill="1" applyBorder="1" applyAlignment="1">
      <alignment horizontal="center" vertical="center" wrapText="1"/>
    </xf>
    <xf numFmtId="0" fontId="22" fillId="27" borderId="10" xfId="1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31" fillId="27" borderId="0" xfId="0" applyFont="1" applyFill="1" applyAlignment="1">
      <alignment horizontal="center" vertical="center"/>
    </xf>
    <xf numFmtId="0" fontId="33" fillId="27" borderId="10" xfId="49" applyFont="1" applyFill="1" applyBorder="1" applyAlignment="1">
      <alignment horizontal="center" vertical="center"/>
    </xf>
    <xf numFmtId="0" fontId="23" fillId="27" borderId="10" xfId="49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/>
    </xf>
    <xf numFmtId="0" fontId="39" fillId="28" borderId="10" xfId="49" applyFont="1" applyFill="1" applyBorder="1" applyAlignment="1">
      <alignment horizontal="center" vertical="center" wrapText="1"/>
    </xf>
    <xf numFmtId="0" fontId="31" fillId="27" borderId="14" xfId="1" applyFont="1" applyFill="1" applyBorder="1" applyAlignment="1">
      <alignment horizontal="center" vertical="center" wrapText="1"/>
    </xf>
    <xf numFmtId="0" fontId="30" fillId="27" borderId="10" xfId="58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30" fillId="27" borderId="10" xfId="60" applyFont="1" applyFill="1" applyBorder="1" applyAlignment="1">
      <alignment horizontal="center" vertical="center" wrapText="1"/>
    </xf>
    <xf numFmtId="0" fontId="32" fillId="35" borderId="12" xfId="49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8" fillId="35" borderId="10" xfId="49" applyFont="1" applyFill="1" applyBorder="1" applyAlignment="1">
      <alignment horizontal="center" vertical="center" wrapText="1"/>
    </xf>
    <xf numFmtId="0" fontId="46" fillId="34" borderId="0" xfId="0" applyFont="1" applyFill="1"/>
    <xf numFmtId="0" fontId="46" fillId="0" borderId="0" xfId="0" applyFont="1"/>
    <xf numFmtId="0" fontId="29" fillId="34" borderId="10" xfId="1" applyFont="1" applyFill="1" applyBorder="1" applyAlignment="1">
      <alignment horizontal="center" vertical="center" wrapText="1"/>
    </xf>
    <xf numFmtId="0" fontId="46" fillId="27" borderId="0" xfId="0" applyFont="1" applyFill="1"/>
    <xf numFmtId="0" fontId="37" fillId="34" borderId="10" xfId="0" applyFont="1" applyFill="1" applyBorder="1" applyAlignment="1">
      <alignment horizontal="center" vertical="center" wrapText="1"/>
    </xf>
    <xf numFmtId="0" fontId="47" fillId="40" borderId="10" xfId="0" applyFont="1" applyFill="1" applyBorder="1"/>
    <xf numFmtId="0" fontId="47" fillId="40" borderId="18" xfId="0" applyFont="1" applyFill="1" applyBorder="1"/>
    <xf numFmtId="0" fontId="0" fillId="0" borderId="0" xfId="0" applyAlignment="1">
      <alignment horizontal="center" vertical="center"/>
    </xf>
    <xf numFmtId="0" fontId="32" fillId="28" borderId="13" xfId="49" applyFont="1" applyFill="1" applyBorder="1" applyAlignment="1">
      <alignment horizontal="center" vertical="center" wrapText="1"/>
    </xf>
    <xf numFmtId="0" fontId="32" fillId="27" borderId="10" xfId="1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/>
    </xf>
    <xf numFmtId="0" fontId="0" fillId="27" borderId="0" xfId="0" applyFill="1"/>
    <xf numFmtId="0" fontId="33" fillId="28" borderId="14" xfId="49" applyFont="1" applyFill="1" applyBorder="1" applyAlignment="1">
      <alignment horizontal="center" vertical="center"/>
    </xf>
    <xf numFmtId="0" fontId="33" fillId="27" borderId="14" xfId="49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31" fillId="27" borderId="16" xfId="0" applyFont="1" applyFill="1" applyBorder="1" applyAlignment="1">
      <alignment horizontal="center" vertical="center" wrapText="1"/>
    </xf>
    <xf numFmtId="0" fontId="0" fillId="27" borderId="0" xfId="0" applyFill="1" applyAlignment="1">
      <alignment horizontal="center" vertical="center"/>
    </xf>
    <xf numFmtId="0" fontId="32" fillId="35" borderId="14" xfId="49" applyFont="1" applyFill="1" applyBorder="1" applyAlignment="1">
      <alignment horizontal="center" vertical="center" wrapText="1"/>
    </xf>
    <xf numFmtId="0" fontId="31" fillId="34" borderId="13" xfId="58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46" fillId="27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46" fillId="40" borderId="10" xfId="0" applyFont="1" applyFill="1" applyBorder="1" applyAlignment="1">
      <alignment horizontal="center" vertical="center"/>
    </xf>
    <xf numFmtId="0" fontId="27" fillId="34" borderId="10" xfId="58" applyNumberFormat="1" applyFont="1" applyFill="1" applyBorder="1" applyAlignment="1">
      <alignment horizontal="center" vertical="center" wrapText="1"/>
    </xf>
    <xf numFmtId="0" fontId="22" fillId="28" borderId="10" xfId="49" applyNumberFormat="1" applyFont="1" applyFill="1" applyBorder="1" applyAlignment="1">
      <alignment horizontal="center" vertical="center" wrapText="1"/>
    </xf>
    <xf numFmtId="0" fontId="31" fillId="34" borderId="15" xfId="0" applyNumberFormat="1" applyFont="1" applyFill="1" applyBorder="1" applyAlignment="1">
      <alignment horizontal="center" vertical="center" wrapText="1"/>
    </xf>
    <xf numFmtId="0" fontId="27" fillId="27" borderId="10" xfId="1" applyNumberFormat="1" applyFont="1" applyFill="1" applyBorder="1" applyAlignment="1">
      <alignment horizontal="center" vertical="center" wrapText="1"/>
    </xf>
    <xf numFmtId="0" fontId="22" fillId="35" borderId="10" xfId="49" applyNumberFormat="1" applyFont="1" applyFill="1" applyBorder="1" applyAlignment="1">
      <alignment horizontal="center" vertical="center" wrapText="1"/>
    </xf>
    <xf numFmtId="0" fontId="31" fillId="27" borderId="15" xfId="0" applyNumberFormat="1" applyFont="1" applyFill="1" applyBorder="1" applyAlignment="1">
      <alignment horizontal="center" vertical="center" wrapText="1"/>
    </xf>
    <xf numFmtId="0" fontId="27" fillId="34" borderId="10" xfId="1" applyNumberFormat="1" applyFont="1" applyFill="1" applyBorder="1" applyAlignment="1">
      <alignment horizontal="center" vertical="center" wrapText="1"/>
    </xf>
    <xf numFmtId="0" fontId="31" fillId="27" borderId="10" xfId="60" applyNumberFormat="1" applyFont="1" applyFill="1" applyBorder="1" applyAlignment="1">
      <alignment horizontal="center" vertical="center" wrapText="1"/>
    </xf>
    <xf numFmtId="0" fontId="31" fillId="34" borderId="10" xfId="58" applyNumberFormat="1" applyFont="1" applyFill="1" applyBorder="1" applyAlignment="1">
      <alignment horizontal="center" vertical="center" wrapText="1"/>
    </xf>
    <xf numFmtId="0" fontId="35" fillId="34" borderId="10" xfId="0" applyNumberFormat="1" applyFont="1" applyFill="1" applyBorder="1" applyAlignment="1">
      <alignment horizontal="center" vertical="center"/>
    </xf>
    <xf numFmtId="0" fontId="35" fillId="34" borderId="10" xfId="0" applyNumberFormat="1" applyFont="1" applyFill="1" applyBorder="1" applyAlignment="1">
      <alignment horizontal="center" vertical="center" wrapText="1"/>
    </xf>
    <xf numFmtId="0" fontId="31" fillId="27" borderId="10" xfId="58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27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/>
    </xf>
    <xf numFmtId="0" fontId="33" fillId="28" borderId="10" xfId="49" applyNumberFormat="1" applyFont="1" applyFill="1" applyBorder="1" applyAlignment="1">
      <alignment horizontal="center" vertical="center"/>
    </xf>
    <xf numFmtId="0" fontId="31" fillId="27" borderId="10" xfId="1" applyNumberFormat="1" applyFont="1" applyFill="1" applyBorder="1" applyAlignment="1">
      <alignment horizontal="center" vertical="center" wrapText="1"/>
    </xf>
    <xf numFmtId="0" fontId="35" fillId="27" borderId="10" xfId="0" applyNumberFormat="1" applyFont="1" applyFill="1" applyBorder="1" applyAlignment="1">
      <alignment horizontal="center" vertical="center"/>
    </xf>
    <xf numFmtId="0" fontId="35" fillId="27" borderId="10" xfId="0" applyNumberFormat="1" applyFont="1" applyFill="1" applyBorder="1" applyAlignment="1">
      <alignment horizontal="center" vertical="center" wrapText="1"/>
    </xf>
    <xf numFmtId="0" fontId="33" fillId="28" borderId="10" xfId="49" applyNumberFormat="1" applyFont="1" applyFill="1" applyBorder="1" applyAlignment="1">
      <alignment horizontal="center" vertical="center" wrapText="1"/>
    </xf>
    <xf numFmtId="0" fontId="27" fillId="27" borderId="10" xfId="58" applyNumberFormat="1" applyFont="1" applyFill="1" applyBorder="1" applyAlignment="1">
      <alignment horizontal="center" vertical="center" wrapText="1"/>
    </xf>
    <xf numFmtId="0" fontId="0" fillId="27" borderId="10" xfId="0" applyNumberFormat="1" applyFill="1" applyBorder="1" applyAlignment="1">
      <alignment horizontal="center" vertical="center"/>
    </xf>
    <xf numFmtId="0" fontId="30" fillId="27" borderId="10" xfId="60" applyNumberFormat="1" applyFont="1" applyFill="1" applyBorder="1" applyAlignment="1">
      <alignment horizontal="center" vertical="center" wrapText="1"/>
    </xf>
    <xf numFmtId="0" fontId="27" fillId="27" borderId="10" xfId="0" applyNumberFormat="1" applyFont="1" applyFill="1" applyBorder="1" applyAlignment="1">
      <alignment horizontal="center" vertical="center"/>
    </xf>
    <xf numFmtId="0" fontId="27" fillId="27" borderId="12" xfId="0" applyNumberFormat="1" applyFont="1" applyFill="1" applyBorder="1" applyAlignment="1">
      <alignment horizontal="center" vertical="center"/>
    </xf>
    <xf numFmtId="0" fontId="0" fillId="27" borderId="12" xfId="0" applyNumberFormat="1" applyFill="1" applyBorder="1" applyAlignment="1">
      <alignment horizontal="center" vertical="center"/>
    </xf>
    <xf numFmtId="0" fontId="23" fillId="28" borderId="10" xfId="49" applyNumberFormat="1" applyFont="1" applyFill="1" applyBorder="1" applyAlignment="1">
      <alignment horizontal="center" vertical="center"/>
    </xf>
    <xf numFmtId="0" fontId="32" fillId="27" borderId="10" xfId="1" applyNumberFormat="1" applyFont="1" applyFill="1" applyBorder="1" applyAlignment="1">
      <alignment horizontal="center" vertical="center" wrapText="1"/>
    </xf>
    <xf numFmtId="0" fontId="31" fillId="27" borderId="12" xfId="60" applyNumberFormat="1" applyFont="1" applyFill="1" applyBorder="1" applyAlignment="1">
      <alignment horizontal="center" vertical="center" wrapText="1"/>
    </xf>
    <xf numFmtId="0" fontId="34" fillId="28" borderId="10" xfId="49" applyNumberFormat="1" applyFont="1" applyFill="1" applyBorder="1" applyAlignment="1">
      <alignment horizontal="center" vertical="center"/>
    </xf>
    <xf numFmtId="0" fontId="32" fillId="27" borderId="10" xfId="60" applyNumberFormat="1" applyFont="1" applyFill="1" applyBorder="1" applyAlignment="1">
      <alignment horizontal="center" vertical="center" wrapText="1"/>
    </xf>
    <xf numFmtId="0" fontId="31" fillId="27" borderId="16" xfId="0" applyNumberFormat="1" applyFont="1" applyFill="1" applyBorder="1" applyAlignment="1">
      <alignment horizontal="center" vertical="center" wrapText="1"/>
    </xf>
    <xf numFmtId="0" fontId="30" fillId="27" borderId="10" xfId="0" applyNumberFormat="1" applyFont="1" applyFill="1" applyBorder="1" applyAlignment="1">
      <alignment horizontal="center" vertical="center"/>
    </xf>
    <xf numFmtId="0" fontId="23" fillId="28" borderId="10" xfId="49" applyNumberFormat="1" applyFont="1" applyFill="1" applyBorder="1" applyAlignment="1">
      <alignment horizontal="center" vertical="center" wrapText="1"/>
    </xf>
    <xf numFmtId="0" fontId="25" fillId="27" borderId="10" xfId="0" applyNumberFormat="1" applyFont="1" applyFill="1" applyBorder="1" applyAlignment="1">
      <alignment horizontal="center" vertical="center"/>
    </xf>
    <xf numFmtId="0" fontId="27" fillId="27" borderId="10" xfId="1" applyNumberFormat="1" applyFont="1" applyFill="1" applyBorder="1" applyAlignment="1">
      <alignment horizontal="center" vertical="center"/>
    </xf>
    <xf numFmtId="0" fontId="41" fillId="27" borderId="10" xfId="60" applyNumberFormat="1" applyFont="1" applyFill="1" applyBorder="1" applyAlignment="1">
      <alignment horizontal="center" vertical="center" wrapText="1"/>
    </xf>
    <xf numFmtId="0" fontId="41" fillId="37" borderId="15" xfId="0" applyNumberFormat="1" applyFont="1" applyFill="1" applyBorder="1" applyAlignment="1">
      <alignment horizontal="center" vertical="center" wrapText="1"/>
    </xf>
    <xf numFmtId="0" fontId="33" fillId="27" borderId="10" xfId="49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2" fillId="35" borderId="10" xfId="49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 wrapText="1"/>
    </xf>
    <xf numFmtId="0" fontId="32" fillId="34" borderId="10" xfId="49" applyNumberFormat="1" applyFont="1" applyFill="1" applyBorder="1" applyAlignment="1">
      <alignment horizontal="center" vertical="center" wrapText="1"/>
    </xf>
    <xf numFmtId="0" fontId="32" fillId="38" borderId="15" xfId="0" applyNumberFormat="1" applyFont="1" applyFill="1" applyBorder="1" applyAlignment="1">
      <alignment horizontal="center" vertical="center" wrapText="1"/>
    </xf>
    <xf numFmtId="0" fontId="32" fillId="39" borderId="15" xfId="0" applyNumberFormat="1" applyFont="1" applyFill="1" applyBorder="1" applyAlignment="1">
      <alignment horizontal="center" vertical="center" wrapText="1"/>
    </xf>
    <xf numFmtId="0" fontId="27" fillId="27" borderId="10" xfId="6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 wrapText="1"/>
    </xf>
    <xf numFmtId="0" fontId="37" fillId="27" borderId="10" xfId="60" applyFont="1" applyFill="1" applyBorder="1" applyAlignment="1">
      <alignment horizontal="center" vertical="center" wrapText="1"/>
    </xf>
    <xf numFmtId="0" fontId="22" fillId="27" borderId="10" xfId="6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7" fillId="27" borderId="12" xfId="6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0" xfId="49" applyFont="1" applyFill="1" applyBorder="1" applyAlignment="1">
      <alignment horizontal="center" vertical="center"/>
    </xf>
    <xf numFmtId="49" fontId="22" fillId="28" borderId="10" xfId="49" applyNumberFormat="1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0" fontId="22" fillId="34" borderId="12" xfId="49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48" fillId="40" borderId="10" xfId="0" applyFont="1" applyFill="1" applyBorder="1"/>
    <xf numFmtId="0" fontId="27" fillId="27" borderId="14" xfId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2" fillId="35" borderId="14" xfId="49" applyFont="1" applyFill="1" applyBorder="1" applyAlignment="1">
      <alignment horizontal="center" vertical="center" wrapText="1"/>
    </xf>
    <xf numFmtId="0" fontId="22" fillId="34" borderId="14" xfId="49" applyFont="1" applyFill="1" applyBorder="1" applyAlignment="1">
      <alignment horizontal="center" vertical="center" wrapText="1"/>
    </xf>
    <xf numFmtId="0" fontId="22" fillId="27" borderId="12" xfId="1" applyFont="1" applyFill="1" applyBorder="1" applyAlignment="1">
      <alignment horizontal="center" vertical="center" wrapText="1"/>
    </xf>
    <xf numFmtId="0" fontId="32" fillId="30" borderId="0" xfId="49" applyFont="1" applyFill="1" applyBorder="1" applyAlignment="1">
      <alignment horizontal="center" vertical="center" wrapText="1"/>
    </xf>
    <xf numFmtId="0" fontId="27" fillId="27" borderId="0" xfId="1" applyFont="1" applyFill="1" applyBorder="1" applyAlignment="1">
      <alignment horizontal="center" vertical="center"/>
    </xf>
    <xf numFmtId="0" fontId="22" fillId="35" borderId="0" xfId="49" applyFont="1" applyFill="1" applyBorder="1" applyAlignment="1">
      <alignment horizontal="center" vertical="center" wrapText="1"/>
    </xf>
    <xf numFmtId="0" fontId="22" fillId="28" borderId="0" xfId="49" applyFont="1" applyFill="1" applyBorder="1" applyAlignment="1">
      <alignment horizontal="center" vertical="center"/>
    </xf>
    <xf numFmtId="0" fontId="27" fillId="27" borderId="0" xfId="1" applyFont="1" applyFill="1" applyBorder="1" applyAlignment="1">
      <alignment horizontal="center" vertical="center" wrapText="1"/>
    </xf>
    <xf numFmtId="0" fontId="22" fillId="28" borderId="0" xfId="49" applyFont="1" applyFill="1" applyBorder="1" applyAlignment="1">
      <alignment horizontal="center" vertical="center" wrapText="1"/>
    </xf>
    <xf numFmtId="0" fontId="27" fillId="27" borderId="0" xfId="58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 vertical="center" wrapText="1"/>
    </xf>
    <xf numFmtId="0" fontId="22" fillId="34" borderId="0" xfId="49" applyFont="1" applyFill="1" applyBorder="1" applyAlignment="1">
      <alignment horizontal="center" vertical="center" wrapText="1"/>
    </xf>
    <xf numFmtId="0" fontId="27" fillId="27" borderId="0" xfId="6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0" xfId="60" applyFont="1" applyFill="1" applyBorder="1" applyAlignment="1">
      <alignment horizontal="center" vertical="center" wrapText="1"/>
    </xf>
    <xf numFmtId="0" fontId="22" fillId="27" borderId="0" xfId="1" applyFont="1" applyFill="1" applyBorder="1" applyAlignment="1">
      <alignment horizontal="center" vertical="center" wrapText="1"/>
    </xf>
    <xf numFmtId="0" fontId="38" fillId="35" borderId="10" xfId="49" applyFont="1" applyFill="1" applyBorder="1" applyAlignment="1">
      <alignment horizontal="center" vertical="center"/>
    </xf>
    <xf numFmtId="0" fontId="38" fillId="28" borderId="10" xfId="49" applyFont="1" applyFill="1" applyBorder="1" applyAlignment="1">
      <alignment horizontal="center" vertical="center"/>
    </xf>
    <xf numFmtId="0" fontId="42" fillId="27" borderId="10" xfId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27" borderId="10" xfId="0" applyFont="1" applyFill="1" applyBorder="1" applyAlignment="1">
      <alignment horizontal="center" vertical="center"/>
    </xf>
    <xf numFmtId="0" fontId="43" fillId="35" borderId="10" xfId="49" applyFont="1" applyFill="1" applyBorder="1" applyAlignment="1">
      <alignment horizontal="center" vertical="center"/>
    </xf>
    <xf numFmtId="0" fontId="43" fillId="28" borderId="10" xfId="49" applyFont="1" applyFill="1" applyBorder="1" applyAlignment="1">
      <alignment horizontal="center" vertical="center"/>
    </xf>
    <xf numFmtId="0" fontId="43" fillId="27" borderId="10" xfId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9" fillId="40" borderId="10" xfId="0" applyFont="1" applyFill="1" applyBorder="1"/>
    <xf numFmtId="0" fontId="38" fillId="34" borderId="10" xfId="0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/>
    </xf>
    <xf numFmtId="0" fontId="24" fillId="26" borderId="10" xfId="1" applyFont="1" applyFill="1" applyBorder="1" applyAlignment="1">
      <alignment horizontal="center"/>
    </xf>
    <xf numFmtId="0" fontId="24" fillId="26" borderId="12" xfId="1" applyFont="1" applyFill="1" applyBorder="1" applyAlignment="1">
      <alignment horizontal="center"/>
    </xf>
    <xf numFmtId="0" fontId="24" fillId="26" borderId="11" xfId="1" applyFont="1" applyFill="1" applyBorder="1" applyAlignment="1">
      <alignment horizontal="center"/>
    </xf>
    <xf numFmtId="0" fontId="26" fillId="26" borderId="12" xfId="1" applyFont="1" applyFill="1" applyBorder="1" applyAlignment="1">
      <alignment horizontal="center"/>
    </xf>
    <xf numFmtId="0" fontId="26" fillId="26" borderId="17" xfId="1" applyFont="1" applyFill="1" applyBorder="1" applyAlignment="1">
      <alignment horizontal="center"/>
    </xf>
    <xf numFmtId="0" fontId="26" fillId="26" borderId="11" xfId="1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61">
    <cellStyle name="20% - Акцент1 2" xfId="2"/>
    <cellStyle name="20% - Акцент1 2 2" xfId="3"/>
    <cellStyle name="20% - Акцент2 2" xfId="4"/>
    <cellStyle name="20% - Акцент2 2 2" xfId="5"/>
    <cellStyle name="20% - Акцент3 2" xfId="6"/>
    <cellStyle name="20% - Акцент3 2 2" xfId="7"/>
    <cellStyle name="20% - Акцент4 2" xfId="8"/>
    <cellStyle name="20% - Акцент4 2 2" xfId="9"/>
    <cellStyle name="20% - Акцент5 2" xfId="10"/>
    <cellStyle name="20% - Акцент5 2 2" xfId="11"/>
    <cellStyle name="20% - Акцент6 2" xfId="12"/>
    <cellStyle name="20% - Акцент6 2 2" xfId="13"/>
    <cellStyle name="40% - Акцент1 2" xfId="14"/>
    <cellStyle name="40% - Акцент1 2 2" xfId="15"/>
    <cellStyle name="40% - Акцент2 2" xfId="16"/>
    <cellStyle name="40% - Акцент2 2 2" xfId="17"/>
    <cellStyle name="40% - Акцент3 2" xfId="18"/>
    <cellStyle name="40% - Акцент3 2 2" xfId="19"/>
    <cellStyle name="40% - Акцент4 2" xfId="20"/>
    <cellStyle name="40% - Акцент4 2 2" xfId="21"/>
    <cellStyle name="40% - Акцент5 2" xfId="22"/>
    <cellStyle name="40% - Акцент5 2 2" xfId="23"/>
    <cellStyle name="40% - Акцент6 2" xfId="24"/>
    <cellStyle name="40% - Акцент6 2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Гиперссылка 2" xfId="59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 3" xfId="1"/>
    <cellStyle name="Обычный 3 2" xfId="60"/>
    <cellStyle name="Обычный 4" xfId="58"/>
    <cellStyle name="Обычный_Лист1" xfId="50"/>
    <cellStyle name="Плохой 2" xfId="51"/>
    <cellStyle name="Пояснение 2" xfId="52"/>
    <cellStyle name="Примечание 2" xfId="53"/>
    <cellStyle name="Примечание 2 2" xfId="54"/>
    <cellStyle name="Связанная ячейка 2" xfId="55"/>
    <cellStyle name="Текст предупреждения 2" xfId="56"/>
    <cellStyle name="Хороший 2" xfId="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drive/folders/1ZGsF9psxxF-IS5lH2DWChH1HKdC3snG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drive/folders/1ZGsF9psxxF-IS5lH2DWChH1HKdC3snGV" TargetMode="External"/><Relationship Id="rId1" Type="http://schemas.openxmlformats.org/officeDocument/2006/relationships/hyperlink" Target="https://drive.google.com/drive/folders/1ZGsF9psxxF-IS5lH2DWChH1HKdC3snG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zoomScale="75" zoomScaleNormal="75" workbookViewId="0">
      <selection activeCell="H11" sqref="H11"/>
    </sheetView>
  </sheetViews>
  <sheetFormatPr defaultRowHeight="15"/>
  <cols>
    <col min="1" max="1" width="4.42578125" customWidth="1"/>
    <col min="2" max="2" width="12.42578125" customWidth="1"/>
    <col min="3" max="3" width="6.7109375" customWidth="1"/>
    <col min="4" max="4" width="5.7109375" customWidth="1"/>
    <col min="5" max="43" width="6.85546875" customWidth="1"/>
  </cols>
  <sheetData>
    <row r="1" spans="1:45" ht="15.75">
      <c r="A1" s="2"/>
      <c r="B1" s="2"/>
      <c r="C1" s="2"/>
      <c r="D1" s="2"/>
      <c r="E1" s="3"/>
      <c r="F1" s="3"/>
      <c r="G1" s="15"/>
      <c r="H1" s="3"/>
    </row>
    <row r="2" spans="1:45" ht="15.75">
      <c r="A2" s="2"/>
      <c r="B2" s="2"/>
      <c r="C2" s="2"/>
      <c r="D2" s="2"/>
      <c r="E2" s="3"/>
      <c r="F2" s="3"/>
      <c r="G2" s="15"/>
      <c r="H2" s="3"/>
    </row>
    <row r="3" spans="1:45" ht="15.75">
      <c r="A3" s="2"/>
      <c r="B3" s="2"/>
      <c r="C3" s="2"/>
      <c r="D3" s="2"/>
      <c r="E3" s="3"/>
      <c r="F3" s="3"/>
      <c r="G3" s="15"/>
      <c r="H3" s="3"/>
    </row>
    <row r="4" spans="1:45" ht="15.75">
      <c r="A4" s="2"/>
      <c r="B4" s="2"/>
      <c r="C4" s="14"/>
      <c r="D4" s="14"/>
      <c r="E4" s="241" t="s">
        <v>6</v>
      </c>
      <c r="F4" s="241"/>
      <c r="G4" s="44"/>
      <c r="H4" s="241" t="s">
        <v>13</v>
      </c>
      <c r="I4" s="241"/>
      <c r="J4" s="44"/>
      <c r="K4" s="241" t="s">
        <v>15</v>
      </c>
      <c r="L4" s="241"/>
      <c r="M4" s="44"/>
      <c r="N4" s="241" t="s">
        <v>18</v>
      </c>
      <c r="O4" s="241"/>
      <c r="P4" s="44"/>
      <c r="Q4" s="241" t="s">
        <v>22</v>
      </c>
      <c r="R4" s="241"/>
      <c r="S4" s="44"/>
      <c r="T4" s="241" t="s">
        <v>25</v>
      </c>
      <c r="U4" s="241"/>
      <c r="V4" s="44"/>
      <c r="W4" s="241" t="s">
        <v>32</v>
      </c>
      <c r="X4" s="241"/>
      <c r="Y4" s="44"/>
      <c r="Z4" s="241" t="s">
        <v>30</v>
      </c>
      <c r="AA4" s="241"/>
      <c r="AB4" s="44"/>
      <c r="AC4" s="241" t="s">
        <v>33</v>
      </c>
      <c r="AD4" s="241"/>
      <c r="AE4" s="44"/>
      <c r="AF4" s="241" t="s">
        <v>40</v>
      </c>
      <c r="AG4" s="241"/>
      <c r="AH4" s="44"/>
      <c r="AI4" s="241" t="s">
        <v>43</v>
      </c>
      <c r="AJ4" s="241"/>
      <c r="AK4" s="44"/>
      <c r="AL4" s="241" t="s">
        <v>46</v>
      </c>
      <c r="AM4" s="241"/>
      <c r="AN4" s="44"/>
      <c r="AO4" s="241" t="s">
        <v>59</v>
      </c>
      <c r="AP4" s="241"/>
    </row>
    <row r="5" spans="1:45">
      <c r="A5" s="1"/>
      <c r="B5" s="1"/>
      <c r="C5" s="23"/>
      <c r="D5" s="23"/>
      <c r="E5" s="21" t="s">
        <v>3</v>
      </c>
      <c r="F5" s="22"/>
      <c r="G5" s="45"/>
      <c r="H5" s="21" t="s">
        <v>14</v>
      </c>
      <c r="I5" s="22"/>
      <c r="J5" s="45"/>
      <c r="K5" s="21" t="s">
        <v>16</v>
      </c>
      <c r="L5" s="22"/>
      <c r="M5" s="45"/>
      <c r="N5" s="21" t="s">
        <v>20</v>
      </c>
      <c r="O5" s="22"/>
      <c r="P5" s="45"/>
      <c r="Q5" s="21" t="s">
        <v>23</v>
      </c>
      <c r="R5" s="22"/>
      <c r="S5" s="45"/>
      <c r="T5" s="21" t="s">
        <v>29</v>
      </c>
      <c r="U5" s="22"/>
      <c r="V5" s="45"/>
      <c r="W5" s="21" t="s">
        <v>26</v>
      </c>
      <c r="X5" s="22"/>
      <c r="Y5" s="45"/>
      <c r="Z5" s="21" t="s">
        <v>31</v>
      </c>
      <c r="AA5" s="22"/>
      <c r="AB5" s="45"/>
      <c r="AC5" s="21" t="s">
        <v>34</v>
      </c>
      <c r="AD5" s="22"/>
      <c r="AE5" s="45"/>
      <c r="AF5" s="21" t="s">
        <v>41</v>
      </c>
      <c r="AG5" s="22"/>
      <c r="AH5" s="45"/>
      <c r="AI5" s="21" t="s">
        <v>44</v>
      </c>
      <c r="AJ5" s="22"/>
      <c r="AK5" s="45"/>
      <c r="AL5" s="21" t="s">
        <v>47</v>
      </c>
      <c r="AM5" s="22"/>
      <c r="AN5" s="45"/>
      <c r="AO5" s="21"/>
      <c r="AP5" s="22"/>
    </row>
    <row r="6" spans="1:45" ht="22.5">
      <c r="A6" s="26" t="s">
        <v>0</v>
      </c>
      <c r="B6" s="27" t="s">
        <v>4</v>
      </c>
      <c r="C6" s="27" t="s">
        <v>5</v>
      </c>
      <c r="D6" s="110" t="s">
        <v>63</v>
      </c>
      <c r="E6" s="28" t="s">
        <v>60</v>
      </c>
      <c r="F6" s="29" t="s">
        <v>61</v>
      </c>
      <c r="G6" s="110" t="s">
        <v>63</v>
      </c>
      <c r="H6" s="28" t="s">
        <v>60</v>
      </c>
      <c r="I6" s="29" t="s">
        <v>61</v>
      </c>
      <c r="J6" s="110" t="s">
        <v>63</v>
      </c>
      <c r="K6" s="28" t="s">
        <v>60</v>
      </c>
      <c r="L6" s="29" t="s">
        <v>61</v>
      </c>
      <c r="M6" s="110" t="s">
        <v>63</v>
      </c>
      <c r="N6" s="28" t="s">
        <v>60</v>
      </c>
      <c r="O6" s="29" t="s">
        <v>61</v>
      </c>
      <c r="P6" s="110" t="s">
        <v>63</v>
      </c>
      <c r="Q6" s="28" t="s">
        <v>60</v>
      </c>
      <c r="R6" s="29" t="s">
        <v>61</v>
      </c>
      <c r="S6" s="110" t="s">
        <v>63</v>
      </c>
      <c r="T6" s="28" t="s">
        <v>60</v>
      </c>
      <c r="U6" s="29" t="s">
        <v>61</v>
      </c>
      <c r="V6" s="110" t="s">
        <v>63</v>
      </c>
      <c r="W6" s="28" t="s">
        <v>60</v>
      </c>
      <c r="X6" s="29" t="s">
        <v>61</v>
      </c>
      <c r="Y6" s="110" t="s">
        <v>63</v>
      </c>
      <c r="Z6" s="28" t="s">
        <v>60</v>
      </c>
      <c r="AA6" s="29" t="s">
        <v>61</v>
      </c>
      <c r="AB6" s="110" t="s">
        <v>63</v>
      </c>
      <c r="AC6" s="28" t="s">
        <v>60</v>
      </c>
      <c r="AD6" s="29" t="s">
        <v>61</v>
      </c>
      <c r="AE6" s="110" t="s">
        <v>63</v>
      </c>
      <c r="AF6" s="28" t="s">
        <v>60</v>
      </c>
      <c r="AG6" s="29" t="s">
        <v>61</v>
      </c>
      <c r="AH6" s="110" t="s">
        <v>63</v>
      </c>
      <c r="AI6" s="28" t="s">
        <v>60</v>
      </c>
      <c r="AJ6" s="29" t="s">
        <v>61</v>
      </c>
      <c r="AK6" s="110" t="s">
        <v>63</v>
      </c>
      <c r="AL6" s="28" t="s">
        <v>60</v>
      </c>
      <c r="AM6" s="29" t="s">
        <v>61</v>
      </c>
      <c r="AN6" s="110" t="s">
        <v>63</v>
      </c>
      <c r="AO6" s="28" t="s">
        <v>60</v>
      </c>
      <c r="AP6" s="29" t="s">
        <v>61</v>
      </c>
      <c r="AQ6" s="110" t="s">
        <v>63</v>
      </c>
      <c r="AR6" s="28" t="s">
        <v>60</v>
      </c>
      <c r="AS6" s="29" t="s">
        <v>61</v>
      </c>
    </row>
    <row r="7" spans="1:45" ht="48">
      <c r="A7" s="26">
        <v>1</v>
      </c>
      <c r="B7" s="48" t="s">
        <v>12</v>
      </c>
      <c r="C7" s="46">
        <v>7</v>
      </c>
      <c r="D7" s="84"/>
      <c r="E7" s="33"/>
      <c r="F7" s="33"/>
      <c r="G7" s="56">
        <v>1</v>
      </c>
      <c r="H7" s="87">
        <v>1</v>
      </c>
      <c r="I7" s="38">
        <v>0</v>
      </c>
      <c r="J7" s="69"/>
      <c r="K7" s="39"/>
      <c r="L7" s="39"/>
      <c r="M7" s="54">
        <v>1</v>
      </c>
      <c r="N7" s="47">
        <v>0</v>
      </c>
      <c r="O7" s="53">
        <v>1</v>
      </c>
      <c r="P7" s="69"/>
      <c r="Q7" s="39"/>
      <c r="R7" s="39"/>
      <c r="S7" s="69"/>
      <c r="T7" s="39"/>
      <c r="U7" s="39"/>
      <c r="V7" s="84"/>
      <c r="W7" s="89"/>
      <c r="X7" s="89"/>
      <c r="Y7" s="84"/>
      <c r="Z7" s="88"/>
      <c r="AA7" s="88"/>
      <c r="AB7" s="84"/>
      <c r="AC7" s="88"/>
      <c r="AD7" s="88"/>
      <c r="AE7" s="56">
        <v>1</v>
      </c>
      <c r="AF7" s="49">
        <v>0</v>
      </c>
      <c r="AG7" s="90">
        <v>1</v>
      </c>
      <c r="AH7" s="56">
        <v>2</v>
      </c>
      <c r="AI7" s="49">
        <v>0</v>
      </c>
      <c r="AJ7" s="38">
        <v>2</v>
      </c>
      <c r="AK7" s="61"/>
      <c r="AL7" s="19"/>
      <c r="AM7" s="91"/>
      <c r="AN7" s="84"/>
      <c r="AO7" s="88"/>
      <c r="AP7" s="92"/>
      <c r="AQ7" s="113">
        <f>D7+G7+J7+M7+P7+S7+V7+Y7+AB7+AE7+AH7+AK7+AN7</f>
        <v>5</v>
      </c>
      <c r="AR7" s="113">
        <f t="shared" ref="AR7:AS13" si="0">E7+H7+K7+N7+Q7+T7+W7+Z7+AC7+AF7+AI7+AL7+AO7</f>
        <v>1</v>
      </c>
      <c r="AS7" s="113">
        <f t="shared" si="0"/>
        <v>4</v>
      </c>
    </row>
    <row r="8" spans="1:45" ht="48">
      <c r="A8" s="26">
        <v>2</v>
      </c>
      <c r="B8" s="35" t="s">
        <v>10</v>
      </c>
      <c r="C8" s="31">
        <v>7</v>
      </c>
      <c r="D8" s="105">
        <v>1</v>
      </c>
      <c r="E8" s="87">
        <v>0</v>
      </c>
      <c r="F8" s="38">
        <v>1</v>
      </c>
      <c r="G8" s="50">
        <v>2</v>
      </c>
      <c r="H8" s="33">
        <v>0</v>
      </c>
      <c r="I8" s="33">
        <v>2</v>
      </c>
      <c r="J8" s="69">
        <v>1</v>
      </c>
      <c r="K8" s="39">
        <v>0</v>
      </c>
      <c r="L8" s="39">
        <v>1</v>
      </c>
      <c r="M8" s="69">
        <v>1</v>
      </c>
      <c r="N8" s="39">
        <v>0</v>
      </c>
      <c r="O8" s="39">
        <v>1</v>
      </c>
      <c r="P8" s="56">
        <v>2</v>
      </c>
      <c r="Q8" s="37">
        <v>0</v>
      </c>
      <c r="R8" s="53">
        <v>2</v>
      </c>
      <c r="S8" s="69">
        <v>1</v>
      </c>
      <c r="T8" s="39">
        <v>1</v>
      </c>
      <c r="U8" s="39">
        <v>0</v>
      </c>
      <c r="V8" s="63">
        <v>1</v>
      </c>
      <c r="W8" s="93">
        <v>1</v>
      </c>
      <c r="X8" s="94">
        <v>0</v>
      </c>
      <c r="Y8" s="84"/>
      <c r="Z8" s="88"/>
      <c r="AA8" s="88"/>
      <c r="AB8" s="56">
        <v>1</v>
      </c>
      <c r="AC8" s="49">
        <v>1</v>
      </c>
      <c r="AD8" s="66">
        <v>0</v>
      </c>
      <c r="AE8" s="56">
        <v>2</v>
      </c>
      <c r="AF8" s="49">
        <v>2</v>
      </c>
      <c r="AG8" s="39">
        <v>0</v>
      </c>
      <c r="AH8" s="69">
        <v>2</v>
      </c>
      <c r="AI8" s="39">
        <v>0</v>
      </c>
      <c r="AJ8" s="39">
        <v>2</v>
      </c>
      <c r="AK8" s="112"/>
      <c r="AL8" s="73"/>
      <c r="AM8" s="91"/>
      <c r="AN8" s="77">
        <v>1</v>
      </c>
      <c r="AO8" s="96">
        <v>0</v>
      </c>
      <c r="AP8" s="95">
        <v>1</v>
      </c>
      <c r="AQ8" s="113">
        <f t="shared" ref="AQ8:AQ13" si="1">D8+G8+J8+M8+P8+S8+V8+Y8+AB8+AE8+AH8+AK8+AN8</f>
        <v>15</v>
      </c>
      <c r="AR8" s="113">
        <f t="shared" si="0"/>
        <v>5</v>
      </c>
      <c r="AS8" s="113">
        <f t="shared" si="0"/>
        <v>10</v>
      </c>
    </row>
    <row r="9" spans="1:45" ht="28.5" customHeight="1">
      <c r="A9" s="26">
        <v>3</v>
      </c>
      <c r="B9" s="40" t="s">
        <v>11</v>
      </c>
      <c r="C9" s="46">
        <v>7</v>
      </c>
      <c r="D9" s="84"/>
      <c r="E9" s="33"/>
      <c r="F9" s="33"/>
      <c r="G9" s="56">
        <v>3</v>
      </c>
      <c r="H9" s="97">
        <v>2</v>
      </c>
      <c r="I9" s="38">
        <v>1</v>
      </c>
      <c r="J9" s="56">
        <v>4</v>
      </c>
      <c r="K9" s="47">
        <v>0</v>
      </c>
      <c r="L9" s="38">
        <v>4</v>
      </c>
      <c r="M9" s="56">
        <v>3</v>
      </c>
      <c r="N9" s="47">
        <v>0</v>
      </c>
      <c r="O9" s="53">
        <v>3</v>
      </c>
      <c r="P9" s="56">
        <v>3</v>
      </c>
      <c r="Q9" s="46">
        <v>1</v>
      </c>
      <c r="R9" s="53">
        <v>2</v>
      </c>
      <c r="S9" s="56">
        <v>2</v>
      </c>
      <c r="T9" s="49">
        <v>1</v>
      </c>
      <c r="U9" s="38">
        <v>2</v>
      </c>
      <c r="V9" s="78">
        <v>5</v>
      </c>
      <c r="W9" s="98">
        <v>2</v>
      </c>
      <c r="X9" s="94">
        <v>3</v>
      </c>
      <c r="Y9" s="84"/>
      <c r="Z9" s="88"/>
      <c r="AA9" s="88"/>
      <c r="AB9" s="56">
        <v>2</v>
      </c>
      <c r="AC9" s="47">
        <v>1</v>
      </c>
      <c r="AD9" s="66">
        <v>1</v>
      </c>
      <c r="AE9" s="56">
        <v>11</v>
      </c>
      <c r="AF9" s="49">
        <v>6</v>
      </c>
      <c r="AG9" s="39">
        <v>6</v>
      </c>
      <c r="AH9" s="69">
        <v>2</v>
      </c>
      <c r="AI9" s="65">
        <v>0</v>
      </c>
      <c r="AJ9" s="39">
        <v>2</v>
      </c>
      <c r="AK9" s="61">
        <v>9</v>
      </c>
      <c r="AL9" s="19">
        <v>2</v>
      </c>
      <c r="AM9" s="91">
        <v>7</v>
      </c>
      <c r="AN9" s="84"/>
      <c r="AO9" s="88"/>
      <c r="AP9" s="92"/>
      <c r="AQ9" s="113">
        <f t="shared" si="1"/>
        <v>44</v>
      </c>
      <c r="AR9" s="113">
        <f t="shared" si="0"/>
        <v>15</v>
      </c>
      <c r="AS9" s="113">
        <f t="shared" si="0"/>
        <v>31</v>
      </c>
    </row>
    <row r="10" spans="1:45" ht="36" customHeight="1">
      <c r="A10" s="16">
        <v>4</v>
      </c>
      <c r="B10" s="34" t="s">
        <v>9</v>
      </c>
      <c r="C10" s="33">
        <v>7</v>
      </c>
      <c r="D10" s="106">
        <v>3</v>
      </c>
      <c r="E10" s="99">
        <v>0</v>
      </c>
      <c r="F10" s="38">
        <v>1</v>
      </c>
      <c r="G10" s="50"/>
      <c r="H10" s="33"/>
      <c r="I10" s="33"/>
      <c r="J10" s="69">
        <v>3</v>
      </c>
      <c r="K10" s="39">
        <v>3</v>
      </c>
      <c r="L10" s="39">
        <v>0</v>
      </c>
      <c r="M10" s="69">
        <v>4</v>
      </c>
      <c r="N10" s="39">
        <v>0</v>
      </c>
      <c r="O10" s="39">
        <v>4</v>
      </c>
      <c r="P10" s="54">
        <v>3</v>
      </c>
      <c r="Q10" s="53">
        <v>2</v>
      </c>
      <c r="R10" s="53">
        <v>1</v>
      </c>
      <c r="S10" s="69">
        <v>3</v>
      </c>
      <c r="T10" s="65">
        <v>0</v>
      </c>
      <c r="U10" s="38">
        <v>3</v>
      </c>
      <c r="V10" s="107">
        <v>3</v>
      </c>
      <c r="W10" s="100">
        <v>0</v>
      </c>
      <c r="X10" s="94">
        <v>3</v>
      </c>
      <c r="Y10" s="84"/>
      <c r="Z10" s="88"/>
      <c r="AA10" s="88"/>
      <c r="AB10" s="84"/>
      <c r="AC10" s="88"/>
      <c r="AD10" s="88"/>
      <c r="AE10" s="56">
        <v>6</v>
      </c>
      <c r="AF10" s="47">
        <v>1</v>
      </c>
      <c r="AG10" s="66">
        <v>5</v>
      </c>
      <c r="AH10" s="69"/>
      <c r="AI10" s="39"/>
      <c r="AJ10" s="39"/>
      <c r="AK10" s="61">
        <v>5</v>
      </c>
      <c r="AL10" s="19">
        <v>0</v>
      </c>
      <c r="AM10" s="91">
        <v>5</v>
      </c>
      <c r="AN10" s="84"/>
      <c r="AO10" s="88"/>
      <c r="AP10" s="92"/>
      <c r="AQ10" s="113">
        <f t="shared" si="1"/>
        <v>30</v>
      </c>
      <c r="AR10" s="113">
        <f t="shared" si="0"/>
        <v>6</v>
      </c>
      <c r="AS10" s="113">
        <f t="shared" si="0"/>
        <v>22</v>
      </c>
    </row>
    <row r="11" spans="1:45" ht="36" customHeight="1">
      <c r="A11" s="16">
        <v>5</v>
      </c>
      <c r="B11" s="30" t="s">
        <v>7</v>
      </c>
      <c r="C11" s="31">
        <v>7</v>
      </c>
      <c r="D11" s="105">
        <v>1</v>
      </c>
      <c r="E11" s="87">
        <v>1</v>
      </c>
      <c r="F11" s="38">
        <v>0</v>
      </c>
      <c r="G11" s="62"/>
      <c r="H11" s="33"/>
      <c r="I11" s="33"/>
      <c r="J11" s="56">
        <v>2</v>
      </c>
      <c r="K11" s="49">
        <v>2</v>
      </c>
      <c r="L11" s="38">
        <v>0</v>
      </c>
      <c r="M11" s="56">
        <v>3</v>
      </c>
      <c r="N11" s="49">
        <v>3</v>
      </c>
      <c r="O11" s="53">
        <v>0</v>
      </c>
      <c r="P11" s="56">
        <v>2</v>
      </c>
      <c r="Q11" s="53">
        <v>1</v>
      </c>
      <c r="R11" s="53">
        <v>1</v>
      </c>
      <c r="S11" s="69">
        <v>1</v>
      </c>
      <c r="T11" s="39">
        <v>0</v>
      </c>
      <c r="U11" s="39">
        <v>1</v>
      </c>
      <c r="V11" s="84">
        <v>1</v>
      </c>
      <c r="W11" s="88">
        <v>1</v>
      </c>
      <c r="X11" s="88">
        <v>1</v>
      </c>
      <c r="Y11" s="84">
        <v>1</v>
      </c>
      <c r="Z11" s="88">
        <v>1</v>
      </c>
      <c r="AA11" s="88">
        <v>1</v>
      </c>
      <c r="AB11" s="69">
        <v>2</v>
      </c>
      <c r="AC11" s="39">
        <v>1</v>
      </c>
      <c r="AD11" s="39">
        <v>1</v>
      </c>
      <c r="AE11" s="69"/>
      <c r="AF11" s="39"/>
      <c r="AG11" s="39"/>
      <c r="AH11" s="69"/>
      <c r="AI11" s="39"/>
      <c r="AJ11" s="39"/>
      <c r="AK11" s="61"/>
      <c r="AL11" s="19"/>
      <c r="AM11" s="19"/>
      <c r="AN11" s="61"/>
      <c r="AO11" s="19"/>
      <c r="AP11" s="19"/>
      <c r="AQ11" s="113">
        <f t="shared" si="1"/>
        <v>13</v>
      </c>
      <c r="AR11" s="113">
        <f t="shared" si="0"/>
        <v>10</v>
      </c>
      <c r="AS11" s="113">
        <f t="shared" si="0"/>
        <v>5</v>
      </c>
    </row>
    <row r="12" spans="1:45" ht="36" customHeight="1">
      <c r="A12" s="16">
        <v>6</v>
      </c>
      <c r="B12" s="32" t="s">
        <v>8</v>
      </c>
      <c r="C12" s="33">
        <v>7</v>
      </c>
      <c r="D12" s="105">
        <v>2</v>
      </c>
      <c r="E12" s="99">
        <v>2</v>
      </c>
      <c r="F12" s="38">
        <v>0</v>
      </c>
      <c r="G12" s="50">
        <v>1</v>
      </c>
      <c r="H12" s="33">
        <v>0</v>
      </c>
      <c r="I12" s="33">
        <v>1</v>
      </c>
      <c r="J12" s="56">
        <v>1</v>
      </c>
      <c r="K12" s="49">
        <v>1</v>
      </c>
      <c r="L12" s="38">
        <v>0</v>
      </c>
      <c r="M12" s="56">
        <v>1</v>
      </c>
      <c r="N12" s="102">
        <v>0</v>
      </c>
      <c r="O12" s="53">
        <v>1</v>
      </c>
      <c r="P12" s="56">
        <v>2</v>
      </c>
      <c r="Q12" s="37">
        <v>0</v>
      </c>
      <c r="R12" s="53">
        <v>2</v>
      </c>
      <c r="S12" s="56"/>
      <c r="T12" s="38"/>
      <c r="U12" s="38"/>
      <c r="V12" s="63"/>
      <c r="W12" s="103"/>
      <c r="X12" s="94"/>
      <c r="Y12" s="57"/>
      <c r="Z12" s="104"/>
      <c r="AA12" s="66"/>
      <c r="AB12" s="84">
        <v>2</v>
      </c>
      <c r="AC12" s="88">
        <v>0</v>
      </c>
      <c r="AD12" s="88">
        <v>2</v>
      </c>
      <c r="AE12" s="69"/>
      <c r="AF12" s="39"/>
      <c r="AG12" s="39"/>
      <c r="AH12" s="56">
        <v>2</v>
      </c>
      <c r="AI12" s="49">
        <v>0</v>
      </c>
      <c r="AJ12" s="38">
        <v>2</v>
      </c>
      <c r="AK12" s="61">
        <v>1</v>
      </c>
      <c r="AL12" s="19">
        <v>1</v>
      </c>
      <c r="AM12" s="91">
        <v>0</v>
      </c>
      <c r="AN12" s="84"/>
      <c r="AO12" s="88"/>
      <c r="AP12" s="92"/>
      <c r="AQ12" s="113">
        <f t="shared" si="1"/>
        <v>12</v>
      </c>
      <c r="AR12" s="113">
        <f t="shared" si="0"/>
        <v>4</v>
      </c>
      <c r="AS12" s="113">
        <f t="shared" si="0"/>
        <v>8</v>
      </c>
    </row>
    <row r="13" spans="1:45" ht="48">
      <c r="A13" s="16">
        <v>7</v>
      </c>
      <c r="B13" s="58" t="s">
        <v>21</v>
      </c>
      <c r="C13" s="19">
        <v>7</v>
      </c>
      <c r="D13" s="84"/>
      <c r="E13" s="88"/>
      <c r="F13" s="88"/>
      <c r="G13" s="84"/>
      <c r="H13" s="88"/>
      <c r="I13" s="88"/>
      <c r="J13" s="84"/>
      <c r="K13" s="88"/>
      <c r="L13" s="88"/>
      <c r="M13" s="84"/>
      <c r="N13" s="88"/>
      <c r="O13" s="88"/>
      <c r="P13" s="84"/>
      <c r="Q13" s="88"/>
      <c r="R13" s="88"/>
      <c r="S13" s="56">
        <v>1</v>
      </c>
      <c r="T13" s="49">
        <v>1</v>
      </c>
      <c r="U13" s="38">
        <v>0</v>
      </c>
      <c r="V13" s="84"/>
      <c r="W13" s="89"/>
      <c r="X13" s="89"/>
      <c r="Y13" s="84"/>
      <c r="Z13" s="88"/>
      <c r="AA13" s="88"/>
      <c r="AB13" s="84"/>
      <c r="AC13" s="88"/>
      <c r="AD13" s="88"/>
      <c r="AE13" s="69"/>
      <c r="AF13" s="39"/>
      <c r="AG13" s="39"/>
      <c r="AH13" s="69"/>
      <c r="AI13" s="39"/>
      <c r="AJ13" s="39"/>
      <c r="AK13" s="61"/>
      <c r="AL13" s="19"/>
      <c r="AM13" s="91"/>
      <c r="AN13" s="84"/>
      <c r="AO13" s="88"/>
      <c r="AP13" s="92"/>
      <c r="AQ13" s="113">
        <f t="shared" si="1"/>
        <v>1</v>
      </c>
      <c r="AR13" s="113">
        <f t="shared" si="0"/>
        <v>1</v>
      </c>
      <c r="AS13" s="113">
        <f t="shared" si="0"/>
        <v>0</v>
      </c>
    </row>
    <row r="14" spans="1:45" ht="45.75" customHeight="1">
      <c r="B14" s="72"/>
      <c r="D14" s="108">
        <f>SUM(D7:D13)</f>
        <v>7</v>
      </c>
      <c r="E14" s="109">
        <f t="shared" ref="E14:AP14" si="2">SUM(E7:E13)</f>
        <v>3</v>
      </c>
      <c r="F14" s="109">
        <f t="shared" si="2"/>
        <v>2</v>
      </c>
      <c r="G14" s="108">
        <f t="shared" si="2"/>
        <v>7</v>
      </c>
      <c r="H14" s="109">
        <f t="shared" si="2"/>
        <v>3</v>
      </c>
      <c r="I14" s="109">
        <f t="shared" si="2"/>
        <v>4</v>
      </c>
      <c r="J14" s="108">
        <f t="shared" si="2"/>
        <v>11</v>
      </c>
      <c r="K14" s="111">
        <f t="shared" si="2"/>
        <v>6</v>
      </c>
      <c r="L14" s="109">
        <f t="shared" si="2"/>
        <v>5</v>
      </c>
      <c r="M14" s="108">
        <f t="shared" si="2"/>
        <v>13</v>
      </c>
      <c r="N14" s="109">
        <f t="shared" si="2"/>
        <v>3</v>
      </c>
      <c r="O14" s="109">
        <f t="shared" si="2"/>
        <v>10</v>
      </c>
      <c r="P14" s="108">
        <f t="shared" si="2"/>
        <v>12</v>
      </c>
      <c r="Q14" s="109">
        <f t="shared" si="2"/>
        <v>4</v>
      </c>
      <c r="R14" s="109">
        <f t="shared" si="2"/>
        <v>8</v>
      </c>
      <c r="S14" s="108">
        <f t="shared" si="2"/>
        <v>8</v>
      </c>
      <c r="T14" s="109">
        <f t="shared" si="2"/>
        <v>3</v>
      </c>
      <c r="U14" s="109">
        <f t="shared" si="2"/>
        <v>6</v>
      </c>
      <c r="V14" s="108">
        <f t="shared" si="2"/>
        <v>10</v>
      </c>
      <c r="W14" s="109">
        <f t="shared" si="2"/>
        <v>4</v>
      </c>
      <c r="X14" s="109">
        <f t="shared" si="2"/>
        <v>7</v>
      </c>
      <c r="Y14" s="108">
        <f t="shared" si="2"/>
        <v>1</v>
      </c>
      <c r="Z14" s="109">
        <f t="shared" si="2"/>
        <v>1</v>
      </c>
      <c r="AA14" s="109">
        <f t="shared" si="2"/>
        <v>1</v>
      </c>
      <c r="AB14" s="108">
        <f t="shared" si="2"/>
        <v>7</v>
      </c>
      <c r="AC14" s="109">
        <f t="shared" si="2"/>
        <v>3</v>
      </c>
      <c r="AD14" s="109">
        <f t="shared" si="2"/>
        <v>4</v>
      </c>
      <c r="AE14" s="108">
        <f t="shared" si="2"/>
        <v>20</v>
      </c>
      <c r="AF14" s="109">
        <f t="shared" si="2"/>
        <v>9</v>
      </c>
      <c r="AG14" s="109">
        <f t="shared" si="2"/>
        <v>12</v>
      </c>
      <c r="AH14" s="108">
        <f t="shared" si="2"/>
        <v>8</v>
      </c>
      <c r="AI14" s="109">
        <f t="shared" si="2"/>
        <v>0</v>
      </c>
      <c r="AJ14" s="109">
        <f t="shared" si="2"/>
        <v>8</v>
      </c>
      <c r="AK14" s="108">
        <f t="shared" si="2"/>
        <v>15</v>
      </c>
      <c r="AL14" s="109">
        <f t="shared" si="2"/>
        <v>3</v>
      </c>
      <c r="AM14" s="109">
        <f t="shared" si="2"/>
        <v>12</v>
      </c>
      <c r="AN14" s="108">
        <f t="shared" si="2"/>
        <v>1</v>
      </c>
      <c r="AO14" s="109">
        <f t="shared" si="2"/>
        <v>0</v>
      </c>
      <c r="AP14" s="109">
        <f t="shared" si="2"/>
        <v>1</v>
      </c>
      <c r="AQ14" s="114">
        <f>SUM(AQ7:AQ13)</f>
        <v>120</v>
      </c>
      <c r="AR14" s="114">
        <f t="shared" ref="AR14:AS14" si="3">SUM(AR7:AR13)</f>
        <v>42</v>
      </c>
      <c r="AS14" s="114">
        <f t="shared" si="3"/>
        <v>80</v>
      </c>
    </row>
    <row r="15" spans="1:4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</sheetData>
  <mergeCells count="13">
    <mergeCell ref="AO4:AP4"/>
    <mergeCell ref="E4:F4"/>
    <mergeCell ref="H4:I4"/>
    <mergeCell ref="AI4:AJ4"/>
    <mergeCell ref="AL4:AM4"/>
    <mergeCell ref="Z4:AA4"/>
    <mergeCell ref="AC4:AD4"/>
    <mergeCell ref="AF4:AG4"/>
    <mergeCell ref="K4:L4"/>
    <mergeCell ref="N4:O4"/>
    <mergeCell ref="Q4:R4"/>
    <mergeCell ref="T4:U4"/>
    <mergeCell ref="W4:X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zoomScale="75" zoomScaleNormal="75" workbookViewId="0">
      <pane xSplit="1" topLeftCell="B1" activePane="topRight" state="frozen"/>
      <selection activeCell="A22" sqref="A22"/>
      <selection pane="topRight" activeCell="G11" sqref="G11"/>
    </sheetView>
  </sheetViews>
  <sheetFormatPr defaultRowHeight="15"/>
  <cols>
    <col min="1" max="1" width="18.85546875" customWidth="1"/>
    <col min="2" max="2" width="6" customWidth="1"/>
    <col min="3" max="3" width="11.28515625" customWidth="1"/>
    <col min="4" max="4" width="7.7109375" customWidth="1"/>
    <col min="5" max="5" width="7.5703125" customWidth="1"/>
    <col min="6" max="6" width="9.42578125" customWidth="1"/>
    <col min="7" max="7" width="7.5703125" customWidth="1"/>
    <col min="8" max="8" width="8.140625" customWidth="1"/>
    <col min="9" max="9" width="11.5703125" customWidth="1"/>
    <col min="10" max="10" width="7" customWidth="1"/>
    <col min="11" max="11" width="7.85546875" customWidth="1"/>
    <col min="19" max="50" width="5.7109375" customWidth="1"/>
  </cols>
  <sheetData>
    <row r="1" spans="1:50" ht="15.75">
      <c r="A1" s="14"/>
      <c r="B1" s="6"/>
      <c r="C1" s="6"/>
      <c r="D1" s="7"/>
      <c r="E1" s="7"/>
      <c r="F1" s="7"/>
    </row>
    <row r="2" spans="1:50" ht="15.75">
      <c r="A2" s="14"/>
      <c r="B2" s="6"/>
      <c r="C2" s="6"/>
      <c r="D2" s="7"/>
      <c r="E2" s="7"/>
      <c r="F2" s="7"/>
    </row>
    <row r="3" spans="1:50" ht="15.75">
      <c r="A3" s="14"/>
      <c r="B3" s="6"/>
      <c r="C3" s="6"/>
      <c r="D3" s="7"/>
      <c r="E3" s="7"/>
      <c r="F3" s="7"/>
    </row>
    <row r="4" spans="1:50" ht="15.75">
      <c r="A4" s="14"/>
      <c r="B4" s="6"/>
      <c r="C4" s="6"/>
      <c r="D4" s="242" t="s">
        <v>6</v>
      </c>
      <c r="E4" s="243"/>
      <c r="F4" s="44"/>
      <c r="G4" s="241" t="s">
        <v>13</v>
      </c>
      <c r="H4" s="241"/>
      <c r="I4" s="44"/>
      <c r="J4" s="241" t="s">
        <v>15</v>
      </c>
      <c r="K4" s="241"/>
      <c r="L4" s="44"/>
      <c r="M4" s="241" t="s">
        <v>18</v>
      </c>
      <c r="N4" s="241"/>
      <c r="O4" s="44"/>
      <c r="P4" s="241" t="s">
        <v>22</v>
      </c>
      <c r="Q4" s="241"/>
      <c r="R4" s="44"/>
      <c r="S4" s="241" t="s">
        <v>25</v>
      </c>
      <c r="T4" s="241"/>
      <c r="U4" s="44"/>
      <c r="V4" s="241" t="s">
        <v>32</v>
      </c>
      <c r="W4" s="241"/>
      <c r="X4" s="44"/>
      <c r="Y4" s="241" t="s">
        <v>30</v>
      </c>
      <c r="Z4" s="241"/>
      <c r="AA4" s="44"/>
      <c r="AB4" s="241" t="s">
        <v>33</v>
      </c>
      <c r="AC4" s="241"/>
      <c r="AD4" s="44"/>
      <c r="AE4" s="241" t="s">
        <v>35</v>
      </c>
      <c r="AF4" s="241"/>
      <c r="AG4" s="44"/>
      <c r="AH4" s="241" t="s">
        <v>40</v>
      </c>
      <c r="AI4" s="241"/>
      <c r="AJ4" s="44"/>
      <c r="AK4" s="241" t="s">
        <v>43</v>
      </c>
      <c r="AL4" s="241"/>
      <c r="AM4" s="44"/>
      <c r="AN4" s="241" t="s">
        <v>46</v>
      </c>
      <c r="AO4" s="241"/>
      <c r="AP4" s="44"/>
      <c r="AQ4" s="241" t="s">
        <v>49</v>
      </c>
      <c r="AR4" s="241"/>
      <c r="AS4" s="44"/>
      <c r="AT4" s="241" t="s">
        <v>59</v>
      </c>
      <c r="AU4" s="241"/>
    </row>
    <row r="5" spans="1:50">
      <c r="A5" s="5"/>
      <c r="B5" s="23"/>
      <c r="C5" s="23"/>
      <c r="D5" s="24" t="s">
        <v>3</v>
      </c>
      <c r="E5" s="25"/>
      <c r="F5" s="45"/>
      <c r="G5" s="21" t="s">
        <v>14</v>
      </c>
      <c r="H5" s="22"/>
      <c r="I5" s="45"/>
      <c r="J5" s="21" t="s">
        <v>16</v>
      </c>
      <c r="K5" s="22"/>
      <c r="L5" s="45"/>
      <c r="M5" s="21" t="s">
        <v>20</v>
      </c>
      <c r="N5" s="22"/>
      <c r="O5" s="45"/>
      <c r="P5" s="21" t="s">
        <v>23</v>
      </c>
      <c r="Q5" s="22"/>
      <c r="R5" s="45"/>
      <c r="S5" s="21" t="s">
        <v>28</v>
      </c>
      <c r="T5" s="22"/>
      <c r="U5" s="45"/>
      <c r="V5" s="21" t="s">
        <v>26</v>
      </c>
      <c r="W5" s="22"/>
      <c r="X5" s="45"/>
      <c r="Y5" s="21" t="s">
        <v>31</v>
      </c>
      <c r="Z5" s="22"/>
      <c r="AA5" s="45"/>
      <c r="AB5" s="21" t="s">
        <v>34</v>
      </c>
      <c r="AC5" s="22"/>
      <c r="AD5" s="45"/>
      <c r="AE5" s="21" t="s">
        <v>39</v>
      </c>
      <c r="AF5" s="22"/>
      <c r="AG5" s="45"/>
      <c r="AH5" s="21" t="s">
        <v>41</v>
      </c>
      <c r="AI5" s="22"/>
      <c r="AJ5" s="45"/>
      <c r="AK5" s="21" t="s">
        <v>44</v>
      </c>
      <c r="AL5" s="22"/>
      <c r="AM5" s="45"/>
      <c r="AN5" s="21" t="s">
        <v>47</v>
      </c>
      <c r="AO5" s="22"/>
      <c r="AP5" s="45"/>
      <c r="AQ5" s="21" t="s">
        <v>50</v>
      </c>
      <c r="AR5" s="22"/>
      <c r="AS5" s="45"/>
      <c r="AT5" s="21"/>
      <c r="AU5" s="22"/>
    </row>
    <row r="6" spans="1:50" ht="22.5">
      <c r="A6" s="27" t="s">
        <v>4</v>
      </c>
      <c r="B6" s="27" t="s">
        <v>5</v>
      </c>
      <c r="C6" s="110" t="s">
        <v>63</v>
      </c>
      <c r="D6" s="28" t="s">
        <v>60</v>
      </c>
      <c r="E6" s="29" t="s">
        <v>61</v>
      </c>
      <c r="F6" s="110" t="s">
        <v>63</v>
      </c>
      <c r="G6" s="28" t="s">
        <v>60</v>
      </c>
      <c r="H6" s="29" t="s">
        <v>61</v>
      </c>
      <c r="I6" s="110" t="s">
        <v>63</v>
      </c>
      <c r="J6" s="28" t="s">
        <v>60</v>
      </c>
      <c r="K6" s="29" t="s">
        <v>61</v>
      </c>
      <c r="L6" s="110" t="s">
        <v>63</v>
      </c>
      <c r="M6" s="28" t="s">
        <v>60</v>
      </c>
      <c r="N6" s="29" t="s">
        <v>61</v>
      </c>
      <c r="O6" s="110" t="s">
        <v>63</v>
      </c>
      <c r="P6" s="28" t="s">
        <v>60</v>
      </c>
      <c r="Q6" s="29" t="s">
        <v>61</v>
      </c>
      <c r="R6" s="110" t="s">
        <v>63</v>
      </c>
      <c r="S6" s="28" t="s">
        <v>60</v>
      </c>
      <c r="T6" s="29" t="s">
        <v>61</v>
      </c>
      <c r="U6" s="110" t="s">
        <v>63</v>
      </c>
      <c r="V6" s="28" t="s">
        <v>60</v>
      </c>
      <c r="W6" s="29" t="s">
        <v>61</v>
      </c>
      <c r="X6" s="110" t="s">
        <v>63</v>
      </c>
      <c r="Y6" s="28" t="s">
        <v>60</v>
      </c>
      <c r="Z6" s="29" t="s">
        <v>61</v>
      </c>
      <c r="AA6" s="110" t="s">
        <v>63</v>
      </c>
      <c r="AB6" s="28" t="s">
        <v>60</v>
      </c>
      <c r="AC6" s="29" t="s">
        <v>61</v>
      </c>
      <c r="AD6" s="110" t="s">
        <v>63</v>
      </c>
      <c r="AE6" s="28" t="s">
        <v>60</v>
      </c>
      <c r="AF6" s="29" t="s">
        <v>61</v>
      </c>
      <c r="AG6" s="110" t="s">
        <v>63</v>
      </c>
      <c r="AH6" s="28" t="s">
        <v>60</v>
      </c>
      <c r="AI6" s="29" t="s">
        <v>61</v>
      </c>
      <c r="AJ6" s="110" t="s">
        <v>63</v>
      </c>
      <c r="AK6" s="28" t="s">
        <v>60</v>
      </c>
      <c r="AL6" s="29" t="s">
        <v>61</v>
      </c>
      <c r="AM6" s="110" t="s">
        <v>63</v>
      </c>
      <c r="AN6" s="28" t="s">
        <v>60</v>
      </c>
      <c r="AO6" s="29" t="s">
        <v>61</v>
      </c>
      <c r="AP6" s="110" t="s">
        <v>63</v>
      </c>
      <c r="AQ6" s="28" t="s">
        <v>60</v>
      </c>
      <c r="AR6" s="29" t="s">
        <v>61</v>
      </c>
      <c r="AS6" s="110" t="s">
        <v>63</v>
      </c>
      <c r="AT6" s="28" t="s">
        <v>60</v>
      </c>
      <c r="AU6" s="29" t="s">
        <v>61</v>
      </c>
      <c r="AV6" s="110" t="s">
        <v>63</v>
      </c>
      <c r="AW6" s="28" t="s">
        <v>60</v>
      </c>
      <c r="AX6" s="29" t="s">
        <v>61</v>
      </c>
    </row>
    <row r="7" spans="1:50" ht="24">
      <c r="A7" s="48" t="s">
        <v>12</v>
      </c>
      <c r="B7" s="36">
        <v>8</v>
      </c>
      <c r="C7" s="84"/>
      <c r="D7" s="88"/>
      <c r="E7" s="88"/>
      <c r="F7" s="84"/>
      <c r="G7" s="88"/>
      <c r="H7" s="88"/>
      <c r="I7" s="56">
        <v>3</v>
      </c>
      <c r="J7" s="47">
        <v>3</v>
      </c>
      <c r="K7" s="38">
        <v>0</v>
      </c>
      <c r="L7" s="54">
        <v>3</v>
      </c>
      <c r="M7" s="49">
        <v>0</v>
      </c>
      <c r="N7" s="53">
        <v>3</v>
      </c>
      <c r="O7" s="127">
        <v>2</v>
      </c>
      <c r="P7" s="116">
        <v>0</v>
      </c>
      <c r="Q7" s="53">
        <v>2</v>
      </c>
      <c r="R7" s="69"/>
      <c r="S7" s="39"/>
      <c r="T7" s="39"/>
      <c r="U7" s="56">
        <v>2</v>
      </c>
      <c r="V7" s="52" t="s">
        <v>42</v>
      </c>
      <c r="W7" s="117">
        <v>0</v>
      </c>
      <c r="X7" s="84">
        <v>1</v>
      </c>
      <c r="Y7" s="88">
        <v>1</v>
      </c>
      <c r="Z7" s="88">
        <v>0</v>
      </c>
      <c r="AA7" s="84"/>
      <c r="AB7" s="88"/>
      <c r="AC7" s="88"/>
      <c r="AD7" s="84">
        <v>4</v>
      </c>
      <c r="AE7" s="88">
        <v>3</v>
      </c>
      <c r="AF7" s="88">
        <v>1</v>
      </c>
      <c r="AG7" s="84">
        <v>1</v>
      </c>
      <c r="AH7" s="88">
        <v>0</v>
      </c>
      <c r="AI7" s="88">
        <v>1</v>
      </c>
      <c r="AJ7" s="84"/>
      <c r="AK7" s="88"/>
      <c r="AL7" s="118"/>
      <c r="AM7" s="84"/>
      <c r="AN7" s="88"/>
      <c r="AO7" s="118"/>
      <c r="AP7" s="56">
        <v>1</v>
      </c>
      <c r="AQ7" s="49">
        <v>0</v>
      </c>
      <c r="AR7" s="38">
        <v>1</v>
      </c>
      <c r="AS7" s="84"/>
      <c r="AT7" s="88"/>
      <c r="AU7" s="118"/>
      <c r="AV7" s="86">
        <f>AS7+AP7+AM7+AJ7+AG7+AD7+AA7+X7+U7+R7+O7+L7+I7+F7+C7</f>
        <v>17</v>
      </c>
      <c r="AW7" s="86">
        <f t="shared" ref="AW7:AX13" si="0">AT7+AQ7+AN7+AK7+AH7+AE7+AB7+Y7+V7+S7+P7+M7+J7+G7+D7</f>
        <v>9</v>
      </c>
      <c r="AX7" s="86">
        <f t="shared" si="0"/>
        <v>8</v>
      </c>
    </row>
    <row r="8" spans="1:50" ht="24">
      <c r="A8" s="35" t="s">
        <v>10</v>
      </c>
      <c r="B8" s="36">
        <v>8</v>
      </c>
      <c r="C8" s="56">
        <v>2</v>
      </c>
      <c r="D8" s="87">
        <v>0</v>
      </c>
      <c r="E8" s="38">
        <v>2</v>
      </c>
      <c r="F8" s="105">
        <v>1</v>
      </c>
      <c r="G8" s="97">
        <v>0</v>
      </c>
      <c r="H8" s="38">
        <v>1</v>
      </c>
      <c r="I8" s="69">
        <v>2</v>
      </c>
      <c r="J8" s="39">
        <v>0</v>
      </c>
      <c r="K8" s="39">
        <v>2</v>
      </c>
      <c r="L8" s="56">
        <v>2</v>
      </c>
      <c r="M8" s="49">
        <v>0</v>
      </c>
      <c r="N8" s="53">
        <v>2</v>
      </c>
      <c r="O8" s="105">
        <v>2</v>
      </c>
      <c r="P8" s="37">
        <v>1</v>
      </c>
      <c r="Q8" s="53">
        <v>1</v>
      </c>
      <c r="R8" s="69"/>
      <c r="S8" s="39"/>
      <c r="T8" s="39"/>
      <c r="U8" s="56">
        <v>1</v>
      </c>
      <c r="V8" s="47">
        <v>0</v>
      </c>
      <c r="W8" s="117">
        <v>1</v>
      </c>
      <c r="X8" s="84"/>
      <c r="Y8" s="88"/>
      <c r="Z8" s="88"/>
      <c r="AA8" s="56">
        <v>2</v>
      </c>
      <c r="AB8" s="49">
        <v>0</v>
      </c>
      <c r="AC8" s="66">
        <v>2</v>
      </c>
      <c r="AD8" s="84"/>
      <c r="AE8" s="88"/>
      <c r="AF8" s="88"/>
      <c r="AG8" s="84">
        <v>3</v>
      </c>
      <c r="AH8" s="88">
        <v>1</v>
      </c>
      <c r="AI8" s="88">
        <v>2</v>
      </c>
      <c r="AJ8" s="84">
        <v>1</v>
      </c>
      <c r="AK8" s="88">
        <v>0</v>
      </c>
      <c r="AL8" s="118">
        <v>1</v>
      </c>
      <c r="AM8" s="84">
        <v>1</v>
      </c>
      <c r="AN8" s="88">
        <v>0</v>
      </c>
      <c r="AO8" s="118">
        <v>1</v>
      </c>
      <c r="AP8" s="84"/>
      <c r="AQ8" s="88"/>
      <c r="AR8" s="88"/>
      <c r="AS8" s="84">
        <v>1</v>
      </c>
      <c r="AT8" s="88">
        <v>0</v>
      </c>
      <c r="AU8" s="118">
        <v>1</v>
      </c>
      <c r="AV8" s="86">
        <f t="shared" ref="AV8:AV13" si="1">AS8+AP8+AM8+AJ8+AG8+AD8+AA8+X8+U8+R8+O8+L8+I8+F8+C8</f>
        <v>18</v>
      </c>
      <c r="AW8" s="86">
        <f t="shared" si="0"/>
        <v>2</v>
      </c>
      <c r="AX8" s="86">
        <f t="shared" si="0"/>
        <v>16</v>
      </c>
    </row>
    <row r="9" spans="1:50" ht="24.75" customHeight="1">
      <c r="A9" s="40" t="s">
        <v>11</v>
      </c>
      <c r="B9" s="36">
        <v>8</v>
      </c>
      <c r="C9" s="56">
        <v>6</v>
      </c>
      <c r="D9" s="97">
        <v>0</v>
      </c>
      <c r="E9" s="38">
        <v>6</v>
      </c>
      <c r="F9" s="105">
        <v>5</v>
      </c>
      <c r="G9" s="120">
        <v>3</v>
      </c>
      <c r="H9" s="101">
        <v>2</v>
      </c>
      <c r="I9" s="126">
        <v>3</v>
      </c>
      <c r="J9" s="121">
        <v>0</v>
      </c>
      <c r="K9" s="101">
        <v>3</v>
      </c>
      <c r="L9" s="56">
        <v>4</v>
      </c>
      <c r="M9" s="47">
        <v>3</v>
      </c>
      <c r="N9" s="53">
        <v>1</v>
      </c>
      <c r="O9" s="105">
        <v>3</v>
      </c>
      <c r="P9" s="37">
        <v>3</v>
      </c>
      <c r="Q9" s="53">
        <v>0</v>
      </c>
      <c r="R9" s="69">
        <v>4</v>
      </c>
      <c r="S9" s="39">
        <v>0</v>
      </c>
      <c r="T9" s="39">
        <v>4</v>
      </c>
      <c r="U9" s="84">
        <v>3</v>
      </c>
      <c r="V9" s="88">
        <v>1</v>
      </c>
      <c r="W9" s="88">
        <v>2</v>
      </c>
      <c r="X9" s="84"/>
      <c r="Y9" s="88"/>
      <c r="Z9" s="88"/>
      <c r="AA9" s="56">
        <v>4</v>
      </c>
      <c r="AB9" s="47">
        <v>3</v>
      </c>
      <c r="AC9" s="66">
        <v>1</v>
      </c>
      <c r="AD9" s="75">
        <v>3</v>
      </c>
      <c r="AE9" s="122">
        <v>1</v>
      </c>
      <c r="AF9" s="90">
        <v>2</v>
      </c>
      <c r="AG9" s="56">
        <v>9</v>
      </c>
      <c r="AH9" s="47">
        <v>5</v>
      </c>
      <c r="AI9" s="66">
        <v>4</v>
      </c>
      <c r="AJ9" s="84"/>
      <c r="AK9" s="88"/>
      <c r="AL9" s="118"/>
      <c r="AM9" s="84">
        <v>2</v>
      </c>
      <c r="AN9" s="88">
        <v>1</v>
      </c>
      <c r="AO9" s="118">
        <v>1</v>
      </c>
      <c r="AP9" s="84"/>
      <c r="AQ9" s="88"/>
      <c r="AR9" s="88"/>
      <c r="AS9" s="84"/>
      <c r="AT9" s="88"/>
      <c r="AU9" s="118"/>
      <c r="AV9" s="86">
        <f t="shared" si="1"/>
        <v>46</v>
      </c>
      <c r="AW9" s="86">
        <f t="shared" si="0"/>
        <v>20</v>
      </c>
      <c r="AX9" s="86">
        <f t="shared" si="0"/>
        <v>26</v>
      </c>
    </row>
    <row r="10" spans="1:50" ht="30.75" customHeight="1">
      <c r="A10" s="34" t="s">
        <v>9</v>
      </c>
      <c r="B10" s="33">
        <v>8</v>
      </c>
      <c r="C10" s="69">
        <v>2</v>
      </c>
      <c r="D10" s="99">
        <v>0</v>
      </c>
      <c r="E10" s="38">
        <v>2</v>
      </c>
      <c r="F10" s="84"/>
      <c r="G10" s="88"/>
      <c r="H10" s="89"/>
      <c r="I10" s="69">
        <v>1</v>
      </c>
      <c r="J10" s="65">
        <v>0</v>
      </c>
      <c r="K10" s="38">
        <v>1</v>
      </c>
      <c r="L10" s="54">
        <v>4</v>
      </c>
      <c r="M10" s="53">
        <v>0</v>
      </c>
      <c r="N10" s="53">
        <v>4</v>
      </c>
      <c r="O10" s="54">
        <v>1</v>
      </c>
      <c r="P10" s="37">
        <v>1</v>
      </c>
      <c r="Q10" s="53">
        <v>0</v>
      </c>
      <c r="R10" s="69">
        <v>2</v>
      </c>
      <c r="S10" s="65">
        <v>0</v>
      </c>
      <c r="T10" s="38">
        <v>2</v>
      </c>
      <c r="U10" s="56">
        <v>3</v>
      </c>
      <c r="V10" s="65">
        <v>0</v>
      </c>
      <c r="W10" s="117">
        <v>3</v>
      </c>
      <c r="X10" s="84">
        <v>3</v>
      </c>
      <c r="Y10" s="88">
        <v>1</v>
      </c>
      <c r="Z10" s="88">
        <v>2</v>
      </c>
      <c r="AA10" s="84"/>
      <c r="AB10" s="88"/>
      <c r="AC10" s="88"/>
      <c r="AD10" s="84"/>
      <c r="AE10" s="88"/>
      <c r="AF10" s="88"/>
      <c r="AG10" s="84">
        <v>2</v>
      </c>
      <c r="AH10" s="88">
        <v>1</v>
      </c>
      <c r="AI10" s="88">
        <v>1</v>
      </c>
      <c r="AJ10" s="84"/>
      <c r="AK10" s="88"/>
      <c r="AL10" s="118"/>
      <c r="AM10" s="74">
        <v>4</v>
      </c>
      <c r="AN10" s="123">
        <v>0</v>
      </c>
      <c r="AO10" s="124">
        <v>4</v>
      </c>
      <c r="AP10" s="84"/>
      <c r="AQ10" s="88"/>
      <c r="AR10" s="88"/>
      <c r="AS10" s="84">
        <v>1</v>
      </c>
      <c r="AT10" s="88">
        <v>0</v>
      </c>
      <c r="AU10" s="118">
        <v>1</v>
      </c>
      <c r="AV10" s="86">
        <f t="shared" si="1"/>
        <v>23</v>
      </c>
      <c r="AW10" s="86">
        <f t="shared" si="0"/>
        <v>3</v>
      </c>
      <c r="AX10" s="86">
        <f t="shared" si="0"/>
        <v>20</v>
      </c>
    </row>
    <row r="11" spans="1:50" ht="30.75" customHeight="1">
      <c r="A11" s="30" t="s">
        <v>7</v>
      </c>
      <c r="B11" s="36">
        <v>8</v>
      </c>
      <c r="C11" s="56">
        <v>3</v>
      </c>
      <c r="D11" s="97">
        <v>3</v>
      </c>
      <c r="E11" s="38">
        <v>0</v>
      </c>
      <c r="F11" s="84"/>
      <c r="G11" s="88"/>
      <c r="H11" s="89"/>
      <c r="I11" s="56">
        <v>3</v>
      </c>
      <c r="J11" s="49">
        <v>1</v>
      </c>
      <c r="K11" s="38">
        <v>2</v>
      </c>
      <c r="L11" s="54">
        <v>3</v>
      </c>
      <c r="M11" s="49">
        <v>0</v>
      </c>
      <c r="N11" s="53">
        <v>3</v>
      </c>
      <c r="O11" s="69">
        <v>2</v>
      </c>
      <c r="P11" s="39">
        <v>2</v>
      </c>
      <c r="Q11" s="39">
        <v>0</v>
      </c>
      <c r="R11" s="69">
        <v>1</v>
      </c>
      <c r="S11" s="39">
        <v>0</v>
      </c>
      <c r="T11" s="39">
        <v>1</v>
      </c>
      <c r="U11" s="84"/>
      <c r="V11" s="88"/>
      <c r="W11" s="88"/>
      <c r="X11" s="84"/>
      <c r="Y11" s="88"/>
      <c r="Z11" s="88"/>
      <c r="AA11" s="56">
        <v>2</v>
      </c>
      <c r="AB11" s="39">
        <v>0</v>
      </c>
      <c r="AC11" s="39">
        <v>2</v>
      </c>
      <c r="AD11" s="69"/>
      <c r="AE11" s="39"/>
      <c r="AF11" s="39"/>
      <c r="AG11" s="84"/>
      <c r="AH11" s="88"/>
      <c r="AI11" s="88"/>
      <c r="AJ11" s="69"/>
      <c r="AK11" s="39"/>
      <c r="AL11" s="39"/>
      <c r="AM11" s="61">
        <v>1</v>
      </c>
      <c r="AN11" s="19">
        <v>1</v>
      </c>
      <c r="AO11" s="19">
        <v>0</v>
      </c>
      <c r="AP11" s="69"/>
      <c r="AQ11" s="39"/>
      <c r="AR11" s="39"/>
      <c r="AS11" s="61"/>
      <c r="AT11" s="19"/>
      <c r="AU11" s="91"/>
      <c r="AV11" s="86">
        <f t="shared" si="1"/>
        <v>15</v>
      </c>
      <c r="AW11" s="86">
        <f t="shared" si="0"/>
        <v>7</v>
      </c>
      <c r="AX11" s="86">
        <f t="shared" si="0"/>
        <v>8</v>
      </c>
    </row>
    <row r="12" spans="1:50" ht="24">
      <c r="A12" s="32" t="s">
        <v>8</v>
      </c>
      <c r="B12" s="43"/>
      <c r="C12" s="76"/>
      <c r="D12" s="17"/>
      <c r="E12" s="88"/>
      <c r="F12" s="84"/>
      <c r="G12" s="88"/>
      <c r="H12" s="88"/>
      <c r="I12" s="84"/>
      <c r="J12" s="88"/>
      <c r="K12" s="88"/>
      <c r="L12" s="84"/>
      <c r="M12" s="88"/>
      <c r="N12" s="88"/>
      <c r="O12" s="84"/>
      <c r="P12" s="88"/>
      <c r="Q12" s="88"/>
      <c r="R12" s="56">
        <v>1</v>
      </c>
      <c r="S12" s="49">
        <v>0</v>
      </c>
      <c r="T12" s="38">
        <v>1</v>
      </c>
      <c r="U12" s="56">
        <v>1</v>
      </c>
      <c r="V12" s="47">
        <v>0</v>
      </c>
      <c r="W12" s="117">
        <v>1</v>
      </c>
      <c r="X12" s="84"/>
      <c r="Y12" s="88"/>
      <c r="Z12" s="88"/>
      <c r="AA12" s="84"/>
      <c r="AB12" s="88"/>
      <c r="AC12" s="88"/>
      <c r="AD12" s="84"/>
      <c r="AE12" s="88"/>
      <c r="AF12" s="88"/>
      <c r="AG12" s="84"/>
      <c r="AH12" s="88"/>
      <c r="AI12" s="88"/>
      <c r="AJ12" s="84"/>
      <c r="AK12" s="88"/>
      <c r="AL12" s="118"/>
      <c r="AM12" s="84">
        <v>1</v>
      </c>
      <c r="AN12" s="88">
        <v>1</v>
      </c>
      <c r="AO12" s="118">
        <v>0</v>
      </c>
      <c r="AP12" s="84"/>
      <c r="AQ12" s="88"/>
      <c r="AR12" s="88"/>
      <c r="AS12" s="84"/>
      <c r="AT12" s="88"/>
      <c r="AU12" s="118"/>
      <c r="AV12" s="86">
        <f t="shared" si="1"/>
        <v>3</v>
      </c>
      <c r="AW12" s="86">
        <f t="shared" si="0"/>
        <v>1</v>
      </c>
      <c r="AX12" s="86">
        <f t="shared" si="0"/>
        <v>2</v>
      </c>
    </row>
    <row r="13" spans="1:50" ht="24">
      <c r="A13" s="58" t="s">
        <v>21</v>
      </c>
      <c r="B13" s="43"/>
      <c r="C13" s="84"/>
      <c r="D13" s="88"/>
      <c r="E13" s="88"/>
      <c r="F13" s="84"/>
      <c r="G13" s="88"/>
      <c r="H13" s="88"/>
      <c r="I13" s="84"/>
      <c r="J13" s="88"/>
      <c r="K13" s="88"/>
      <c r="L13" s="84"/>
      <c r="M13" s="88"/>
      <c r="N13" s="88"/>
      <c r="O13" s="84"/>
      <c r="P13" s="88"/>
      <c r="Q13" s="88"/>
      <c r="R13" s="57">
        <v>3</v>
      </c>
      <c r="S13" s="47">
        <v>3</v>
      </c>
      <c r="T13" s="38">
        <v>0</v>
      </c>
      <c r="U13" s="84"/>
      <c r="V13" s="88"/>
      <c r="W13" s="88"/>
      <c r="X13" s="84"/>
      <c r="Y13" s="88"/>
      <c r="Z13" s="88"/>
      <c r="AA13" s="84"/>
      <c r="AB13" s="88"/>
      <c r="AC13" s="88"/>
      <c r="AD13" s="84"/>
      <c r="AE13" s="88"/>
      <c r="AF13" s="88"/>
      <c r="AG13" s="84"/>
      <c r="AH13" s="88"/>
      <c r="AI13" s="88"/>
      <c r="AJ13" s="84"/>
      <c r="AK13" s="88"/>
      <c r="AL13" s="118"/>
      <c r="AM13" s="84"/>
      <c r="AN13" s="88"/>
      <c r="AO13" s="118"/>
      <c r="AP13" s="84"/>
      <c r="AQ13" s="88"/>
      <c r="AR13" s="88"/>
      <c r="AS13" s="84"/>
      <c r="AT13" s="88"/>
      <c r="AU13" s="118"/>
      <c r="AV13" s="86">
        <f t="shared" si="1"/>
        <v>3</v>
      </c>
      <c r="AW13" s="86">
        <f t="shared" si="0"/>
        <v>3</v>
      </c>
      <c r="AX13" s="86">
        <f t="shared" si="0"/>
        <v>0</v>
      </c>
    </row>
    <row r="14" spans="1:50" ht="32.25" customHeight="1">
      <c r="C14" s="128">
        <f>SUM(C7:C13)</f>
        <v>13</v>
      </c>
      <c r="D14" s="125">
        <f t="shared" ref="D14:AU14" si="2">SUM(D7:D13)</f>
        <v>3</v>
      </c>
      <c r="E14" s="125">
        <f t="shared" si="2"/>
        <v>10</v>
      </c>
      <c r="F14" s="128">
        <f t="shared" si="2"/>
        <v>6</v>
      </c>
      <c r="G14" s="125">
        <f t="shared" si="2"/>
        <v>3</v>
      </c>
      <c r="H14" s="125">
        <f t="shared" si="2"/>
        <v>3</v>
      </c>
      <c r="I14" s="128">
        <f t="shared" si="2"/>
        <v>12</v>
      </c>
      <c r="J14" s="125">
        <f t="shared" si="2"/>
        <v>4</v>
      </c>
      <c r="K14" s="125">
        <f t="shared" si="2"/>
        <v>8</v>
      </c>
      <c r="L14" s="128">
        <f t="shared" si="2"/>
        <v>16</v>
      </c>
      <c r="M14" s="125">
        <f t="shared" si="2"/>
        <v>3</v>
      </c>
      <c r="N14" s="129">
        <f t="shared" si="2"/>
        <v>13</v>
      </c>
      <c r="O14" s="130">
        <f t="shared" si="2"/>
        <v>10</v>
      </c>
      <c r="P14" s="129">
        <f t="shared" si="2"/>
        <v>7</v>
      </c>
      <c r="Q14" s="129">
        <f t="shared" si="2"/>
        <v>3</v>
      </c>
      <c r="R14" s="130">
        <f t="shared" si="2"/>
        <v>11</v>
      </c>
      <c r="S14" s="129">
        <f t="shared" si="2"/>
        <v>3</v>
      </c>
      <c r="T14" s="129">
        <f t="shared" si="2"/>
        <v>8</v>
      </c>
      <c r="U14" s="130">
        <f t="shared" si="2"/>
        <v>10</v>
      </c>
      <c r="V14" s="129">
        <f t="shared" si="2"/>
        <v>1</v>
      </c>
      <c r="W14" s="129">
        <f t="shared" si="2"/>
        <v>7</v>
      </c>
      <c r="X14" s="130">
        <f t="shared" si="2"/>
        <v>4</v>
      </c>
      <c r="Y14" s="129">
        <f t="shared" si="2"/>
        <v>2</v>
      </c>
      <c r="Z14" s="129">
        <f t="shared" si="2"/>
        <v>2</v>
      </c>
      <c r="AA14" s="130">
        <f t="shared" si="2"/>
        <v>8</v>
      </c>
      <c r="AB14" s="129">
        <f t="shared" si="2"/>
        <v>3</v>
      </c>
      <c r="AC14" s="129">
        <f t="shared" si="2"/>
        <v>5</v>
      </c>
      <c r="AD14" s="130">
        <f t="shared" si="2"/>
        <v>7</v>
      </c>
      <c r="AE14" s="129">
        <f t="shared" si="2"/>
        <v>4</v>
      </c>
      <c r="AF14" s="129">
        <f t="shared" si="2"/>
        <v>3</v>
      </c>
      <c r="AG14" s="130">
        <f t="shared" si="2"/>
        <v>15</v>
      </c>
      <c r="AH14" s="129">
        <f t="shared" si="2"/>
        <v>7</v>
      </c>
      <c r="AI14" s="129">
        <f t="shared" si="2"/>
        <v>8</v>
      </c>
      <c r="AJ14" s="130">
        <f t="shared" si="2"/>
        <v>1</v>
      </c>
      <c r="AK14" s="129">
        <f t="shared" si="2"/>
        <v>0</v>
      </c>
      <c r="AL14" s="129">
        <f t="shared" si="2"/>
        <v>1</v>
      </c>
      <c r="AM14" s="130">
        <f t="shared" si="2"/>
        <v>9</v>
      </c>
      <c r="AN14" s="129">
        <f t="shared" si="2"/>
        <v>3</v>
      </c>
      <c r="AO14" s="129">
        <f t="shared" si="2"/>
        <v>6</v>
      </c>
      <c r="AP14" s="130">
        <f t="shared" si="2"/>
        <v>1</v>
      </c>
      <c r="AQ14" s="129">
        <f t="shared" si="2"/>
        <v>0</v>
      </c>
      <c r="AR14" s="129">
        <f t="shared" si="2"/>
        <v>1</v>
      </c>
      <c r="AS14" s="130">
        <f t="shared" si="2"/>
        <v>2</v>
      </c>
      <c r="AT14" s="129">
        <f t="shared" si="2"/>
        <v>0</v>
      </c>
      <c r="AU14" s="129">
        <f t="shared" si="2"/>
        <v>2</v>
      </c>
      <c r="AV14" s="132">
        <f>SUM(AV7:AV13)</f>
        <v>125</v>
      </c>
      <c r="AW14" s="132">
        <f t="shared" ref="AW14:AX14" si="3">SUM(AW7:AW13)</f>
        <v>45</v>
      </c>
      <c r="AX14" s="132">
        <f t="shared" si="3"/>
        <v>80</v>
      </c>
    </row>
    <row r="18" ht="21.75" customHeight="1"/>
  </sheetData>
  <mergeCells count="15">
    <mergeCell ref="AT4:AU4"/>
    <mergeCell ref="D4:E4"/>
    <mergeCell ref="G4:H4"/>
    <mergeCell ref="AK4:AL4"/>
    <mergeCell ref="AN4:AO4"/>
    <mergeCell ref="AQ4:AR4"/>
    <mergeCell ref="Y4:Z4"/>
    <mergeCell ref="AB4:AC4"/>
    <mergeCell ref="AE4:AF4"/>
    <mergeCell ref="AH4:AI4"/>
    <mergeCell ref="J4:K4"/>
    <mergeCell ref="M4:N4"/>
    <mergeCell ref="P4:Q4"/>
    <mergeCell ref="S4:T4"/>
    <mergeCell ref="V4:W4"/>
  </mergeCells>
  <hyperlinks>
    <hyperlink ref="R8" r:id="rId1" display="https://drive.google.com/drive/folders/1ZGsF9psxxF-IS5lH2DWChH1HKdC3snGV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7"/>
  <sheetViews>
    <sheetView zoomScale="75" zoomScaleNormal="75" workbookViewId="0">
      <pane xSplit="1" topLeftCell="B1" activePane="topRight" state="frozen"/>
      <selection pane="topRight" activeCell="G11" sqref="G11"/>
    </sheetView>
  </sheetViews>
  <sheetFormatPr defaultRowHeight="15"/>
  <cols>
    <col min="1" max="1" width="12.7109375" customWidth="1"/>
    <col min="2" max="2" width="5.85546875" customWidth="1"/>
    <col min="3" max="3" width="11" customWidth="1"/>
    <col min="4" max="4" width="7.7109375" customWidth="1"/>
    <col min="5" max="5" width="9.7109375" customWidth="1"/>
    <col min="6" max="6" width="11.42578125" customWidth="1"/>
    <col min="9" max="9" width="11.7109375" customWidth="1"/>
    <col min="12" max="12" width="8.140625" customWidth="1"/>
    <col min="15" max="15" width="11.7109375" customWidth="1"/>
    <col min="22" max="56" width="6.28515625" customWidth="1"/>
  </cols>
  <sheetData>
    <row r="1" spans="1:56" ht="15.75">
      <c r="A1" s="14"/>
      <c r="B1" s="9"/>
      <c r="C1" s="9"/>
      <c r="D1" s="10"/>
      <c r="E1" s="10"/>
      <c r="F1" s="10"/>
    </row>
    <row r="2" spans="1:56" ht="15.75">
      <c r="A2" s="14"/>
      <c r="B2" s="9"/>
      <c r="C2" s="9"/>
      <c r="D2" s="10"/>
      <c r="E2" s="10"/>
      <c r="F2" s="10"/>
    </row>
    <row r="3" spans="1:56" ht="15.75">
      <c r="A3" s="14"/>
      <c r="B3" s="9"/>
      <c r="C3" s="9"/>
      <c r="D3" s="10"/>
      <c r="E3" s="10"/>
      <c r="F3" s="10"/>
    </row>
    <row r="4" spans="1:56" ht="15.75">
      <c r="A4" s="14"/>
      <c r="B4" s="9"/>
      <c r="C4" s="9"/>
      <c r="D4" s="242" t="s">
        <v>6</v>
      </c>
      <c r="E4" s="243"/>
      <c r="F4" s="44"/>
      <c r="G4" s="241" t="s">
        <v>13</v>
      </c>
      <c r="H4" s="241"/>
      <c r="I4" s="44"/>
      <c r="J4" s="241" t="s">
        <v>15</v>
      </c>
      <c r="K4" s="241"/>
      <c r="L4" s="44"/>
      <c r="M4" s="241" t="s">
        <v>18</v>
      </c>
      <c r="N4" s="241"/>
      <c r="O4" s="44"/>
      <c r="P4" s="241" t="s">
        <v>22</v>
      </c>
      <c r="Q4" s="241"/>
      <c r="R4" s="44"/>
      <c r="S4" s="241" t="s">
        <v>25</v>
      </c>
      <c r="T4" s="241"/>
      <c r="U4" s="44"/>
      <c r="V4" s="241" t="s">
        <v>32</v>
      </c>
      <c r="W4" s="241"/>
      <c r="X4" s="44"/>
      <c r="Y4" s="241" t="s">
        <v>30</v>
      </c>
      <c r="Z4" s="241"/>
      <c r="AA4" s="44"/>
      <c r="AB4" s="241" t="s">
        <v>33</v>
      </c>
      <c r="AC4" s="241"/>
      <c r="AD4" s="44"/>
      <c r="AE4" s="241" t="s">
        <v>35</v>
      </c>
      <c r="AF4" s="241"/>
      <c r="AG4" s="44"/>
      <c r="AH4" s="241" t="s">
        <v>40</v>
      </c>
      <c r="AI4" s="241"/>
      <c r="AJ4" s="44"/>
      <c r="AK4" s="241" t="s">
        <v>43</v>
      </c>
      <c r="AL4" s="241"/>
      <c r="AM4" s="44"/>
      <c r="AN4" s="241" t="s">
        <v>46</v>
      </c>
      <c r="AO4" s="241"/>
      <c r="AP4" s="44"/>
      <c r="AQ4" s="241" t="s">
        <v>49</v>
      </c>
      <c r="AR4" s="241"/>
      <c r="AS4" s="44"/>
      <c r="AT4" s="241" t="s">
        <v>53</v>
      </c>
      <c r="AU4" s="241"/>
      <c r="AV4" s="44"/>
      <c r="AW4" s="241" t="s">
        <v>55</v>
      </c>
      <c r="AX4" s="241"/>
      <c r="AY4" s="44"/>
      <c r="AZ4" s="241" t="s">
        <v>59</v>
      </c>
      <c r="BA4" s="241"/>
    </row>
    <row r="5" spans="1:56">
      <c r="A5" s="8"/>
      <c r="B5" s="23"/>
      <c r="C5" s="23"/>
      <c r="D5" s="24" t="s">
        <v>3</v>
      </c>
      <c r="E5" s="25"/>
      <c r="F5" s="45"/>
      <c r="G5" s="21" t="s">
        <v>14</v>
      </c>
      <c r="H5" s="22"/>
      <c r="I5" s="45"/>
      <c r="J5" s="21" t="s">
        <v>17</v>
      </c>
      <c r="K5" s="22"/>
      <c r="L5" s="45"/>
      <c r="M5" s="21" t="s">
        <v>20</v>
      </c>
      <c r="N5" s="22"/>
      <c r="O5" s="45"/>
      <c r="P5" s="21" t="s">
        <v>24</v>
      </c>
      <c r="Q5" s="22"/>
      <c r="R5" s="45"/>
      <c r="S5" s="21" t="s">
        <v>27</v>
      </c>
      <c r="T5" s="22"/>
      <c r="U5" s="45"/>
      <c r="V5" s="21" t="s">
        <v>26</v>
      </c>
      <c r="W5" s="22"/>
      <c r="X5" s="45"/>
      <c r="Y5" s="21" t="s">
        <v>31</v>
      </c>
      <c r="Z5" s="22"/>
      <c r="AA5" s="45"/>
      <c r="AB5" s="21" t="s">
        <v>34</v>
      </c>
      <c r="AC5" s="22"/>
      <c r="AD5" s="45"/>
      <c r="AE5" s="21" t="s">
        <v>38</v>
      </c>
      <c r="AF5" s="22"/>
      <c r="AG5" s="45"/>
      <c r="AH5" s="21" t="s">
        <v>41</v>
      </c>
      <c r="AI5" s="22"/>
      <c r="AJ5" s="45"/>
      <c r="AK5" s="21" t="s">
        <v>45</v>
      </c>
      <c r="AL5" s="22"/>
      <c r="AM5" s="45"/>
      <c r="AN5" s="21" t="s">
        <v>48</v>
      </c>
      <c r="AO5" s="22"/>
      <c r="AP5" s="45"/>
      <c r="AQ5" s="21" t="s">
        <v>50</v>
      </c>
      <c r="AR5" s="22"/>
      <c r="AS5" s="45"/>
      <c r="AT5" s="21" t="s">
        <v>3</v>
      </c>
      <c r="AU5" s="22"/>
      <c r="AV5" s="45"/>
      <c r="AW5" s="21" t="s">
        <v>56</v>
      </c>
      <c r="AX5" s="22"/>
      <c r="AY5" s="45"/>
      <c r="AZ5" s="21"/>
      <c r="BA5" s="22"/>
    </row>
    <row r="6" spans="1:56" ht="39" customHeight="1">
      <c r="A6" s="27" t="s">
        <v>4</v>
      </c>
      <c r="B6" s="27" t="s">
        <v>5</v>
      </c>
      <c r="C6" s="110" t="s">
        <v>63</v>
      </c>
      <c r="D6" s="28" t="s">
        <v>1</v>
      </c>
      <c r="E6" s="29" t="s">
        <v>2</v>
      </c>
      <c r="F6" s="110" t="s">
        <v>63</v>
      </c>
      <c r="G6" s="28" t="s">
        <v>1</v>
      </c>
      <c r="H6" s="29" t="s">
        <v>2</v>
      </c>
      <c r="I6" s="110" t="s">
        <v>63</v>
      </c>
      <c r="J6" s="28" t="s">
        <v>1</v>
      </c>
      <c r="K6" s="29" t="s">
        <v>2</v>
      </c>
      <c r="L6" s="110" t="s">
        <v>63</v>
      </c>
      <c r="M6" s="28" t="s">
        <v>1</v>
      </c>
      <c r="N6" s="29" t="s">
        <v>2</v>
      </c>
      <c r="O6" s="110" t="s">
        <v>63</v>
      </c>
      <c r="P6" s="28" t="s">
        <v>1</v>
      </c>
      <c r="Q6" s="29" t="s">
        <v>2</v>
      </c>
      <c r="R6" s="110" t="s">
        <v>63</v>
      </c>
      <c r="S6" s="28" t="s">
        <v>1</v>
      </c>
      <c r="T6" s="29" t="s">
        <v>2</v>
      </c>
      <c r="U6" s="110" t="s">
        <v>63</v>
      </c>
      <c r="V6" s="28" t="s">
        <v>1</v>
      </c>
      <c r="W6" s="29" t="s">
        <v>2</v>
      </c>
      <c r="X6" s="110" t="s">
        <v>63</v>
      </c>
      <c r="Y6" s="28" t="s">
        <v>1</v>
      </c>
      <c r="Z6" s="29" t="s">
        <v>2</v>
      </c>
      <c r="AA6" s="110" t="s">
        <v>63</v>
      </c>
      <c r="AB6" s="28" t="s">
        <v>1</v>
      </c>
      <c r="AC6" s="29" t="s">
        <v>2</v>
      </c>
      <c r="AD6" s="110" t="s">
        <v>63</v>
      </c>
      <c r="AE6" s="28" t="s">
        <v>1</v>
      </c>
      <c r="AF6" s="29" t="s">
        <v>2</v>
      </c>
      <c r="AG6" s="110" t="s">
        <v>63</v>
      </c>
      <c r="AH6" s="28" t="s">
        <v>1</v>
      </c>
      <c r="AI6" s="29" t="s">
        <v>2</v>
      </c>
      <c r="AJ6" s="110" t="s">
        <v>63</v>
      </c>
      <c r="AK6" s="28" t="s">
        <v>1</v>
      </c>
      <c r="AL6" s="29" t="s">
        <v>2</v>
      </c>
      <c r="AM6" s="110" t="s">
        <v>63</v>
      </c>
      <c r="AN6" s="28" t="s">
        <v>1</v>
      </c>
      <c r="AO6" s="29" t="s">
        <v>2</v>
      </c>
      <c r="AP6" s="110" t="s">
        <v>63</v>
      </c>
      <c r="AQ6" s="28" t="s">
        <v>1</v>
      </c>
      <c r="AR6" s="29" t="s">
        <v>2</v>
      </c>
      <c r="AS6" s="110" t="s">
        <v>63</v>
      </c>
      <c r="AT6" s="28" t="s">
        <v>1</v>
      </c>
      <c r="AU6" s="29" t="s">
        <v>2</v>
      </c>
      <c r="AV6" s="110" t="s">
        <v>63</v>
      </c>
      <c r="AW6" s="28" t="s">
        <v>1</v>
      </c>
      <c r="AX6" s="29" t="s">
        <v>2</v>
      </c>
      <c r="AY6" s="110" t="s">
        <v>63</v>
      </c>
      <c r="AZ6" s="28" t="s">
        <v>1</v>
      </c>
      <c r="BA6" s="29" t="s">
        <v>2</v>
      </c>
      <c r="BB6" s="110" t="s">
        <v>63</v>
      </c>
      <c r="BC6" s="28" t="s">
        <v>1</v>
      </c>
      <c r="BD6" s="29" t="s">
        <v>2</v>
      </c>
    </row>
    <row r="7" spans="1:56" ht="39" customHeight="1">
      <c r="A7" s="48" t="s">
        <v>12</v>
      </c>
      <c r="B7" s="67">
        <v>9</v>
      </c>
      <c r="C7" s="145"/>
      <c r="D7" s="155"/>
      <c r="E7" s="155"/>
      <c r="F7" s="145"/>
      <c r="G7" s="155"/>
      <c r="H7" s="155"/>
      <c r="I7" s="145"/>
      <c r="J7" s="155"/>
      <c r="K7" s="155"/>
      <c r="L7" s="145"/>
      <c r="M7" s="155"/>
      <c r="N7" s="155"/>
      <c r="O7" s="145"/>
      <c r="P7" s="155"/>
      <c r="Q7" s="155"/>
      <c r="R7" s="145"/>
      <c r="S7" s="155"/>
      <c r="T7" s="155"/>
      <c r="U7" s="145"/>
      <c r="V7" s="155"/>
      <c r="W7" s="155"/>
      <c r="X7" s="178"/>
      <c r="Y7" s="156"/>
      <c r="Z7" s="170"/>
      <c r="AA7" s="174">
        <v>1</v>
      </c>
      <c r="AB7" s="172">
        <v>0</v>
      </c>
      <c r="AC7" s="140">
        <v>1</v>
      </c>
      <c r="AD7" s="145"/>
      <c r="AE7" s="155"/>
      <c r="AF7" s="155"/>
      <c r="AG7" s="145"/>
      <c r="AH7" s="155"/>
      <c r="AI7" s="155"/>
      <c r="AJ7" s="146"/>
      <c r="AK7" s="147"/>
      <c r="AL7" s="147"/>
      <c r="AM7" s="145"/>
      <c r="AN7" s="155"/>
      <c r="AO7" s="159"/>
      <c r="AP7" s="145"/>
      <c r="AQ7" s="155"/>
      <c r="AR7" s="155"/>
      <c r="AS7" s="145"/>
      <c r="AT7" s="155"/>
      <c r="AU7" s="155"/>
      <c r="AV7" s="145"/>
      <c r="AW7" s="155"/>
      <c r="AX7" s="155"/>
      <c r="AY7" s="145"/>
      <c r="AZ7" s="155"/>
      <c r="BA7" s="159"/>
      <c r="BB7" s="86">
        <f>C7+F7+I7+L7+O7+R7+U7+X7+AA7+AD7+AG7+AJ7+AM7+AP7+AS7+AV7+AY7</f>
        <v>1</v>
      </c>
      <c r="BC7" s="86">
        <f t="shared" ref="BC7:BD13" si="0">D7+G7+J7+M7+P7+S7+V7+Y7+AB7+AE7+AH7+AK7+AN7+AQ7+AT7+AW7+AZ7</f>
        <v>0</v>
      </c>
      <c r="BD7" s="86">
        <f t="shared" si="0"/>
        <v>1</v>
      </c>
    </row>
    <row r="8" spans="1:56" ht="39" customHeight="1">
      <c r="A8" s="35" t="s">
        <v>10</v>
      </c>
      <c r="B8" s="36">
        <v>9</v>
      </c>
      <c r="C8" s="174">
        <v>1</v>
      </c>
      <c r="D8" s="149">
        <v>1</v>
      </c>
      <c r="E8" s="150">
        <v>0</v>
      </c>
      <c r="F8" s="142">
        <v>4</v>
      </c>
      <c r="G8" s="151">
        <v>1</v>
      </c>
      <c r="H8" s="152">
        <v>3</v>
      </c>
      <c r="I8" s="174">
        <v>1</v>
      </c>
      <c r="J8" s="153">
        <v>0</v>
      </c>
      <c r="K8" s="150">
        <v>1</v>
      </c>
      <c r="L8" s="174">
        <v>1</v>
      </c>
      <c r="M8" s="153">
        <v>0</v>
      </c>
      <c r="N8" s="144">
        <v>1</v>
      </c>
      <c r="O8" s="143">
        <v>1</v>
      </c>
      <c r="P8" s="152">
        <v>0</v>
      </c>
      <c r="Q8" s="152">
        <v>1</v>
      </c>
      <c r="R8" s="145">
        <v>1</v>
      </c>
      <c r="S8" s="155">
        <v>1</v>
      </c>
      <c r="T8" s="155">
        <v>0</v>
      </c>
      <c r="U8" s="145">
        <v>1</v>
      </c>
      <c r="V8" s="155">
        <v>0</v>
      </c>
      <c r="W8" s="155">
        <v>1</v>
      </c>
      <c r="X8" s="145"/>
      <c r="Y8" s="155"/>
      <c r="Z8" s="155">
        <v>1</v>
      </c>
      <c r="AA8" s="174">
        <v>1</v>
      </c>
      <c r="AB8" s="153">
        <v>1</v>
      </c>
      <c r="AC8" s="140">
        <v>0</v>
      </c>
      <c r="AD8" s="145">
        <v>1</v>
      </c>
      <c r="AE8" s="155">
        <v>1</v>
      </c>
      <c r="AF8" s="155">
        <v>0</v>
      </c>
      <c r="AG8" s="145">
        <v>1</v>
      </c>
      <c r="AH8" s="155">
        <v>1</v>
      </c>
      <c r="AI8" s="155">
        <v>0</v>
      </c>
      <c r="AJ8" s="146">
        <v>4</v>
      </c>
      <c r="AK8" s="147">
        <v>0</v>
      </c>
      <c r="AL8" s="147">
        <v>4</v>
      </c>
      <c r="AM8" s="145"/>
      <c r="AN8" s="155"/>
      <c r="AO8" s="159"/>
      <c r="AP8" s="145"/>
      <c r="AQ8" s="155"/>
      <c r="AR8" s="155"/>
      <c r="AS8" s="145"/>
      <c r="AT8" s="155"/>
      <c r="AU8" s="155"/>
      <c r="AV8" s="145"/>
      <c r="AW8" s="155"/>
      <c r="AX8" s="155"/>
      <c r="AY8" s="145">
        <v>1</v>
      </c>
      <c r="AZ8" s="155">
        <v>0</v>
      </c>
      <c r="BA8" s="159">
        <v>1</v>
      </c>
      <c r="BB8" s="86">
        <f t="shared" ref="BB8:BB13" si="1">C8+F8+I8+L8+O8+R8+U8+X8+AA8+AD8+AG8+AJ8+AM8+AP8+AS8+AV8+AY8</f>
        <v>18</v>
      </c>
      <c r="BC8" s="86">
        <f t="shared" si="0"/>
        <v>6</v>
      </c>
      <c r="BD8" s="86">
        <f t="shared" si="0"/>
        <v>13</v>
      </c>
    </row>
    <row r="9" spans="1:56" ht="39" customHeight="1">
      <c r="A9" s="40" t="s">
        <v>11</v>
      </c>
      <c r="B9" s="33">
        <v>9</v>
      </c>
      <c r="C9" s="174">
        <v>2</v>
      </c>
      <c r="D9" s="149">
        <v>0</v>
      </c>
      <c r="E9" s="150">
        <v>2</v>
      </c>
      <c r="F9" s="137">
        <v>2</v>
      </c>
      <c r="G9" s="163">
        <v>2</v>
      </c>
      <c r="H9" s="136">
        <v>0</v>
      </c>
      <c r="I9" s="174">
        <v>3</v>
      </c>
      <c r="J9" s="153">
        <v>0</v>
      </c>
      <c r="K9" s="150">
        <v>3</v>
      </c>
      <c r="L9" s="174">
        <v>2</v>
      </c>
      <c r="M9" s="153">
        <v>2</v>
      </c>
      <c r="N9" s="144">
        <v>0</v>
      </c>
      <c r="O9" s="137">
        <v>2</v>
      </c>
      <c r="P9" s="134">
        <v>2</v>
      </c>
      <c r="Q9" s="154">
        <v>0</v>
      </c>
      <c r="R9" s="145">
        <v>4</v>
      </c>
      <c r="S9" s="155">
        <v>0</v>
      </c>
      <c r="T9" s="155">
        <v>4</v>
      </c>
      <c r="U9" s="145">
        <v>2</v>
      </c>
      <c r="V9" s="155">
        <v>1</v>
      </c>
      <c r="W9" s="155">
        <v>1</v>
      </c>
      <c r="X9" s="145"/>
      <c r="Y9" s="155"/>
      <c r="Z9" s="155"/>
      <c r="AA9" s="174">
        <v>4</v>
      </c>
      <c r="AB9" s="153">
        <v>2</v>
      </c>
      <c r="AC9" s="140">
        <v>2</v>
      </c>
      <c r="AD9" s="178">
        <v>5</v>
      </c>
      <c r="AE9" s="153">
        <v>3</v>
      </c>
      <c r="AF9" s="164">
        <v>2</v>
      </c>
      <c r="AG9" s="145"/>
      <c r="AH9" s="155"/>
      <c r="AI9" s="155"/>
      <c r="AJ9" s="146"/>
      <c r="AK9" s="147"/>
      <c r="AL9" s="147"/>
      <c r="AM9" s="179">
        <v>3</v>
      </c>
      <c r="AN9" s="138">
        <v>1</v>
      </c>
      <c r="AO9" s="165">
        <v>2</v>
      </c>
      <c r="AP9" s="145"/>
      <c r="AQ9" s="155"/>
      <c r="AR9" s="155"/>
      <c r="AS9" s="145">
        <v>2</v>
      </c>
      <c r="AT9" s="155">
        <v>2</v>
      </c>
      <c r="AU9" s="155">
        <v>0</v>
      </c>
      <c r="AV9" s="145">
        <v>6</v>
      </c>
      <c r="AW9" s="155">
        <v>4</v>
      </c>
      <c r="AX9" s="155">
        <v>2</v>
      </c>
      <c r="AY9" s="145"/>
      <c r="AZ9" s="155"/>
      <c r="BA9" s="159"/>
      <c r="BB9" s="86">
        <f t="shared" si="1"/>
        <v>37</v>
      </c>
      <c r="BC9" s="86">
        <f t="shared" si="0"/>
        <v>19</v>
      </c>
      <c r="BD9" s="86">
        <f t="shared" si="0"/>
        <v>18</v>
      </c>
    </row>
    <row r="10" spans="1:56" ht="39" customHeight="1">
      <c r="A10" s="34" t="s">
        <v>9</v>
      </c>
      <c r="B10" s="36">
        <v>9</v>
      </c>
      <c r="C10" s="175">
        <v>3</v>
      </c>
      <c r="D10" s="166">
        <v>0</v>
      </c>
      <c r="E10" s="150">
        <v>3</v>
      </c>
      <c r="F10" s="139">
        <v>1</v>
      </c>
      <c r="G10" s="167">
        <v>0</v>
      </c>
      <c r="H10" s="136">
        <v>1</v>
      </c>
      <c r="I10" s="146">
        <v>2</v>
      </c>
      <c r="J10" s="147">
        <v>0</v>
      </c>
      <c r="K10" s="147">
        <v>2</v>
      </c>
      <c r="L10" s="146">
        <v>1</v>
      </c>
      <c r="M10" s="147">
        <v>0</v>
      </c>
      <c r="N10" s="147">
        <v>1</v>
      </c>
      <c r="O10" s="133">
        <v>2</v>
      </c>
      <c r="P10" s="154">
        <v>0</v>
      </c>
      <c r="Q10" s="154">
        <v>2</v>
      </c>
      <c r="R10" s="177">
        <v>2</v>
      </c>
      <c r="S10" s="168">
        <v>0</v>
      </c>
      <c r="T10" s="169">
        <v>2</v>
      </c>
      <c r="U10" s="145">
        <v>2</v>
      </c>
      <c r="V10" s="155">
        <v>1</v>
      </c>
      <c r="W10" s="155">
        <v>1</v>
      </c>
      <c r="X10" s="178">
        <v>7</v>
      </c>
      <c r="Y10" s="156">
        <v>0</v>
      </c>
      <c r="Z10" s="170">
        <v>7</v>
      </c>
      <c r="AA10" s="145"/>
      <c r="AB10" s="155"/>
      <c r="AC10" s="155"/>
      <c r="AD10" s="145"/>
      <c r="AE10" s="155"/>
      <c r="AF10" s="155"/>
      <c r="AG10" s="145">
        <v>2</v>
      </c>
      <c r="AH10" s="155">
        <v>1</v>
      </c>
      <c r="AI10" s="155">
        <v>1</v>
      </c>
      <c r="AJ10" s="146"/>
      <c r="AK10" s="147"/>
      <c r="AL10" s="147"/>
      <c r="AM10" s="180">
        <v>4</v>
      </c>
      <c r="AN10" s="171">
        <v>0</v>
      </c>
      <c r="AO10" s="162">
        <v>4</v>
      </c>
      <c r="AP10" s="145"/>
      <c r="AQ10" s="155"/>
      <c r="AR10" s="155"/>
      <c r="AS10" s="145"/>
      <c r="AT10" s="155"/>
      <c r="AU10" s="155"/>
      <c r="AV10" s="145"/>
      <c r="AW10" s="155"/>
      <c r="AX10" s="155"/>
      <c r="AY10" s="145">
        <v>1</v>
      </c>
      <c r="AZ10" s="155">
        <v>0</v>
      </c>
      <c r="BA10" s="159">
        <v>1</v>
      </c>
      <c r="BB10" s="86">
        <f t="shared" si="1"/>
        <v>27</v>
      </c>
      <c r="BC10" s="86">
        <f t="shared" si="0"/>
        <v>2</v>
      </c>
      <c r="BD10" s="86">
        <f t="shared" si="0"/>
        <v>25</v>
      </c>
    </row>
    <row r="11" spans="1:56" ht="41.25" customHeight="1">
      <c r="A11" s="30" t="s">
        <v>7</v>
      </c>
      <c r="B11" s="33">
        <v>9</v>
      </c>
      <c r="C11" s="174">
        <v>1</v>
      </c>
      <c r="D11" s="149">
        <v>1</v>
      </c>
      <c r="E11" s="150">
        <v>0</v>
      </c>
      <c r="F11" s="142"/>
      <c r="G11" s="151"/>
      <c r="H11" s="152"/>
      <c r="I11" s="174">
        <v>2</v>
      </c>
      <c r="J11" s="153">
        <v>2</v>
      </c>
      <c r="K11" s="150">
        <v>0</v>
      </c>
      <c r="L11" s="141">
        <v>2</v>
      </c>
      <c r="M11" s="153">
        <v>1</v>
      </c>
      <c r="N11" s="144">
        <v>1</v>
      </c>
      <c r="O11" s="133">
        <v>2</v>
      </c>
      <c r="P11" s="154">
        <v>1</v>
      </c>
      <c r="Q11" s="154">
        <v>1</v>
      </c>
      <c r="R11" s="145">
        <v>1</v>
      </c>
      <c r="S11" s="155">
        <v>0</v>
      </c>
      <c r="T11" s="155">
        <v>1</v>
      </c>
      <c r="U11" s="145"/>
      <c r="V11" s="155"/>
      <c r="W11" s="155"/>
      <c r="X11" s="178">
        <v>1</v>
      </c>
      <c r="Y11" s="156">
        <v>1</v>
      </c>
      <c r="Z11" s="140">
        <v>0</v>
      </c>
      <c r="AA11" s="146"/>
      <c r="AB11" s="147"/>
      <c r="AC11" s="147"/>
      <c r="AD11" s="146"/>
      <c r="AE11" s="147"/>
      <c r="AF11" s="147"/>
      <c r="AG11" s="145"/>
      <c r="AH11" s="155"/>
      <c r="AI11" s="155"/>
      <c r="AJ11" s="146"/>
      <c r="AK11" s="147"/>
      <c r="AL11" s="147"/>
      <c r="AM11" s="148"/>
      <c r="AN11" s="157"/>
      <c r="AO11" s="158"/>
      <c r="AP11" s="145"/>
      <c r="AQ11" s="155"/>
      <c r="AR11" s="155"/>
      <c r="AS11" s="145"/>
      <c r="AT11" s="155"/>
      <c r="AU11" s="155"/>
      <c r="AV11" s="145"/>
      <c r="AW11" s="155"/>
      <c r="AX11" s="155"/>
      <c r="AY11" s="148"/>
      <c r="AZ11" s="157"/>
      <c r="BA11" s="158"/>
      <c r="BB11" s="86">
        <f t="shared" si="1"/>
        <v>9</v>
      </c>
      <c r="BC11" s="86">
        <f t="shared" si="0"/>
        <v>6</v>
      </c>
      <c r="BD11" s="86">
        <f t="shared" si="0"/>
        <v>3</v>
      </c>
    </row>
    <row r="12" spans="1:56" ht="41.25" customHeight="1">
      <c r="A12" s="32" t="s">
        <v>8</v>
      </c>
      <c r="B12" s="36">
        <v>9</v>
      </c>
      <c r="C12" s="174">
        <v>2</v>
      </c>
      <c r="D12" s="149">
        <v>1</v>
      </c>
      <c r="E12" s="150">
        <v>1</v>
      </c>
      <c r="F12" s="137">
        <v>1</v>
      </c>
      <c r="G12" s="160">
        <v>0</v>
      </c>
      <c r="H12" s="136">
        <v>1</v>
      </c>
      <c r="I12" s="174">
        <v>1</v>
      </c>
      <c r="J12" s="153">
        <v>1</v>
      </c>
      <c r="K12" s="150">
        <v>0</v>
      </c>
      <c r="L12" s="174">
        <v>1</v>
      </c>
      <c r="M12" s="153">
        <v>0</v>
      </c>
      <c r="N12" s="144">
        <v>1</v>
      </c>
      <c r="O12" s="137">
        <v>1</v>
      </c>
      <c r="P12" s="134">
        <v>0</v>
      </c>
      <c r="Q12" s="154">
        <v>1</v>
      </c>
      <c r="R12" s="145">
        <v>1</v>
      </c>
      <c r="S12" s="155">
        <v>0</v>
      </c>
      <c r="T12" s="155">
        <v>1</v>
      </c>
      <c r="U12" s="174">
        <v>1</v>
      </c>
      <c r="V12" s="153">
        <v>1</v>
      </c>
      <c r="W12" s="161">
        <v>0</v>
      </c>
      <c r="X12" s="178">
        <v>2</v>
      </c>
      <c r="Y12" s="156">
        <v>2</v>
      </c>
      <c r="Z12" s="140">
        <v>0</v>
      </c>
      <c r="AA12" s="145">
        <v>1</v>
      </c>
      <c r="AB12" s="155">
        <v>1</v>
      </c>
      <c r="AC12" s="155">
        <v>0</v>
      </c>
      <c r="AD12" s="145"/>
      <c r="AE12" s="155"/>
      <c r="AF12" s="155"/>
      <c r="AG12" s="145">
        <v>2</v>
      </c>
      <c r="AH12" s="155">
        <v>1</v>
      </c>
      <c r="AI12" s="155">
        <v>1</v>
      </c>
      <c r="AJ12" s="174">
        <v>1</v>
      </c>
      <c r="AK12" s="153">
        <v>0</v>
      </c>
      <c r="AL12" s="150">
        <v>1</v>
      </c>
      <c r="AM12" s="135">
        <v>1</v>
      </c>
      <c r="AN12" s="138">
        <v>0</v>
      </c>
      <c r="AO12" s="162">
        <v>1</v>
      </c>
      <c r="AP12" s="145"/>
      <c r="AQ12" s="155"/>
      <c r="AR12" s="155"/>
      <c r="AS12" s="145"/>
      <c r="AT12" s="155"/>
      <c r="AU12" s="155"/>
      <c r="AV12" s="145"/>
      <c r="AW12" s="155"/>
      <c r="AX12" s="155"/>
      <c r="AY12" s="145"/>
      <c r="AZ12" s="155"/>
      <c r="BA12" s="159"/>
      <c r="BB12" s="86">
        <f t="shared" si="1"/>
        <v>15</v>
      </c>
      <c r="BC12" s="86">
        <f t="shared" si="0"/>
        <v>7</v>
      </c>
      <c r="BD12" s="86">
        <f t="shared" si="0"/>
        <v>8</v>
      </c>
    </row>
    <row r="13" spans="1:56" ht="48">
      <c r="A13" s="58" t="s">
        <v>21</v>
      </c>
      <c r="B13" s="67">
        <v>9</v>
      </c>
      <c r="C13" s="145"/>
      <c r="D13" s="155"/>
      <c r="E13" s="155"/>
      <c r="F13" s="145"/>
      <c r="G13" s="155"/>
      <c r="H13" s="155"/>
      <c r="I13" s="145"/>
      <c r="J13" s="155"/>
      <c r="K13" s="155"/>
      <c r="L13" s="145"/>
      <c r="M13" s="155"/>
      <c r="N13" s="155"/>
      <c r="O13" s="145"/>
      <c r="P13" s="155"/>
      <c r="Q13" s="155"/>
      <c r="R13" s="137">
        <v>2</v>
      </c>
      <c r="S13" s="172">
        <v>2</v>
      </c>
      <c r="T13" s="150">
        <v>0</v>
      </c>
      <c r="U13" s="145"/>
      <c r="V13" s="155"/>
      <c r="W13" s="155"/>
      <c r="X13" s="145">
        <v>1</v>
      </c>
      <c r="Y13" s="155">
        <v>0</v>
      </c>
      <c r="Z13" s="155">
        <v>1</v>
      </c>
      <c r="AA13" s="145"/>
      <c r="AB13" s="155"/>
      <c r="AC13" s="155"/>
      <c r="AD13" s="145"/>
      <c r="AE13" s="155"/>
      <c r="AF13" s="155"/>
      <c r="AG13" s="145"/>
      <c r="AH13" s="155"/>
      <c r="AI13" s="155"/>
      <c r="AJ13" s="146"/>
      <c r="AK13" s="147"/>
      <c r="AL13" s="147"/>
      <c r="AM13" s="145"/>
      <c r="AN13" s="155"/>
      <c r="AO13" s="159"/>
      <c r="AP13" s="145"/>
      <c r="AQ13" s="155"/>
      <c r="AR13" s="155"/>
      <c r="AS13" s="145"/>
      <c r="AT13" s="155"/>
      <c r="AU13" s="155"/>
      <c r="AV13" s="145"/>
      <c r="AW13" s="155"/>
      <c r="AX13" s="155"/>
      <c r="AY13" s="145"/>
      <c r="AZ13" s="155"/>
      <c r="BA13" s="159"/>
      <c r="BB13" s="86">
        <f t="shared" si="1"/>
        <v>3</v>
      </c>
      <c r="BC13" s="86">
        <f t="shared" si="0"/>
        <v>2</v>
      </c>
      <c r="BD13" s="86">
        <f t="shared" si="0"/>
        <v>1</v>
      </c>
    </row>
    <row r="14" spans="1:56" ht="33" customHeight="1">
      <c r="C14" s="176">
        <f>SUM(C7:C13)</f>
        <v>9</v>
      </c>
      <c r="D14" s="173">
        <f t="shared" ref="D14:AI14" si="2">SUM(D11:D13)</f>
        <v>2</v>
      </c>
      <c r="E14" s="173">
        <f t="shared" si="2"/>
        <v>1</v>
      </c>
      <c r="F14" s="176">
        <f t="shared" si="2"/>
        <v>1</v>
      </c>
      <c r="G14" s="173">
        <f t="shared" si="2"/>
        <v>0</v>
      </c>
      <c r="H14" s="173">
        <f t="shared" si="2"/>
        <v>1</v>
      </c>
      <c r="I14" s="176">
        <f t="shared" si="2"/>
        <v>3</v>
      </c>
      <c r="J14" s="173">
        <f t="shared" si="2"/>
        <v>3</v>
      </c>
      <c r="K14" s="173">
        <f t="shared" si="2"/>
        <v>0</v>
      </c>
      <c r="L14" s="176">
        <f t="shared" si="2"/>
        <v>3</v>
      </c>
      <c r="M14" s="173">
        <f t="shared" si="2"/>
        <v>1</v>
      </c>
      <c r="N14" s="173">
        <f t="shared" si="2"/>
        <v>2</v>
      </c>
      <c r="O14" s="176">
        <f t="shared" si="2"/>
        <v>3</v>
      </c>
      <c r="P14" s="173">
        <f t="shared" si="2"/>
        <v>1</v>
      </c>
      <c r="Q14" s="173">
        <f t="shared" si="2"/>
        <v>2</v>
      </c>
      <c r="R14" s="176">
        <f t="shared" si="2"/>
        <v>4</v>
      </c>
      <c r="S14" s="173">
        <f t="shared" si="2"/>
        <v>2</v>
      </c>
      <c r="T14" s="173">
        <f t="shared" si="2"/>
        <v>2</v>
      </c>
      <c r="U14" s="176">
        <f t="shared" si="2"/>
        <v>1</v>
      </c>
      <c r="V14" s="173">
        <f t="shared" si="2"/>
        <v>1</v>
      </c>
      <c r="W14" s="173">
        <f t="shared" si="2"/>
        <v>0</v>
      </c>
      <c r="X14" s="176">
        <f t="shared" si="2"/>
        <v>4</v>
      </c>
      <c r="Y14" s="173">
        <f t="shared" si="2"/>
        <v>3</v>
      </c>
      <c r="Z14" s="173">
        <f t="shared" si="2"/>
        <v>1</v>
      </c>
      <c r="AA14" s="176">
        <f t="shared" si="2"/>
        <v>1</v>
      </c>
      <c r="AB14" s="173">
        <f t="shared" si="2"/>
        <v>1</v>
      </c>
      <c r="AC14" s="173">
        <f t="shared" si="2"/>
        <v>0</v>
      </c>
      <c r="AD14" s="176">
        <f t="shared" si="2"/>
        <v>0</v>
      </c>
      <c r="AE14" s="173">
        <f t="shared" si="2"/>
        <v>0</v>
      </c>
      <c r="AF14" s="173">
        <f t="shared" si="2"/>
        <v>0</v>
      </c>
      <c r="AG14" s="176">
        <f t="shared" si="2"/>
        <v>2</v>
      </c>
      <c r="AH14" s="173">
        <f t="shared" si="2"/>
        <v>1</v>
      </c>
      <c r="AI14" s="173">
        <f t="shared" si="2"/>
        <v>1</v>
      </c>
      <c r="AJ14" s="176">
        <f t="shared" ref="AJ14:BD14" si="3">SUM(AJ11:AJ13)</f>
        <v>1</v>
      </c>
      <c r="AK14" s="173">
        <f t="shared" si="3"/>
        <v>0</v>
      </c>
      <c r="AL14" s="173">
        <f t="shared" si="3"/>
        <v>1</v>
      </c>
      <c r="AM14" s="176">
        <f t="shared" si="3"/>
        <v>1</v>
      </c>
      <c r="AN14" s="173">
        <f t="shared" si="3"/>
        <v>0</v>
      </c>
      <c r="AO14" s="173">
        <f t="shared" si="3"/>
        <v>1</v>
      </c>
      <c r="AP14" s="176">
        <f t="shared" si="3"/>
        <v>0</v>
      </c>
      <c r="AQ14" s="173">
        <f t="shared" si="3"/>
        <v>0</v>
      </c>
      <c r="AR14" s="173">
        <f t="shared" si="3"/>
        <v>0</v>
      </c>
      <c r="AS14" s="176">
        <f t="shared" si="3"/>
        <v>0</v>
      </c>
      <c r="AT14" s="173">
        <f t="shared" si="3"/>
        <v>0</v>
      </c>
      <c r="AU14" s="173">
        <f t="shared" si="3"/>
        <v>0</v>
      </c>
      <c r="AV14" s="176">
        <f t="shared" si="3"/>
        <v>0</v>
      </c>
      <c r="AW14" s="173">
        <f t="shared" si="3"/>
        <v>0</v>
      </c>
      <c r="AX14" s="173">
        <f t="shared" si="3"/>
        <v>0</v>
      </c>
      <c r="AY14" s="176">
        <f t="shared" si="3"/>
        <v>0</v>
      </c>
      <c r="AZ14" s="173">
        <f t="shared" si="3"/>
        <v>0</v>
      </c>
      <c r="BA14" s="173">
        <f t="shared" si="3"/>
        <v>0</v>
      </c>
      <c r="BB14" s="86">
        <f t="shared" si="3"/>
        <v>27</v>
      </c>
      <c r="BC14" s="86">
        <f t="shared" si="3"/>
        <v>15</v>
      </c>
      <c r="BD14" s="86">
        <f t="shared" si="3"/>
        <v>12</v>
      </c>
    </row>
    <row r="15" spans="1:56"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</row>
    <row r="16" spans="1:56"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</row>
    <row r="17" spans="3:53"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</row>
  </sheetData>
  <mergeCells count="17">
    <mergeCell ref="Y4:Z4"/>
    <mergeCell ref="AQ4:AR4"/>
    <mergeCell ref="AT4:AU4"/>
    <mergeCell ref="AW4:AX4"/>
    <mergeCell ref="AZ4:BA4"/>
    <mergeCell ref="D4:E4"/>
    <mergeCell ref="G4:H4"/>
    <mergeCell ref="J4:K4"/>
    <mergeCell ref="AK4:AL4"/>
    <mergeCell ref="AN4:AO4"/>
    <mergeCell ref="AB4:AC4"/>
    <mergeCell ref="AE4:AF4"/>
    <mergeCell ref="AH4:AI4"/>
    <mergeCell ref="M4:N4"/>
    <mergeCell ref="P4:Q4"/>
    <mergeCell ref="S4:T4"/>
    <mergeCell ref="V4:W4"/>
  </mergeCells>
  <hyperlinks>
    <hyperlink ref="Q11" r:id="rId1" display="https://drive.google.com/drive/folders/1ZGsF9psxxF-IS5lH2DWChH1HKdC3snGV"/>
    <hyperlink ref="Q9" r:id="rId2" display="https://drive.google.com/drive/folders/1ZGsF9psxxF-IS5lH2DWChH1HKdC3snGV"/>
  </hyperlinks>
  <pageMargins left="0.70866141732283472" right="0.70866141732283472" top="0.74803149606299213" bottom="0.74803149606299213" header="0.31496062992125984" footer="0.31496062992125984"/>
  <pageSetup paperSize="9" scale="5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6"/>
  <sheetViews>
    <sheetView zoomScale="75" zoomScaleNormal="75" workbookViewId="0">
      <pane xSplit="1" topLeftCell="B1" activePane="topRight" state="frozen"/>
      <selection pane="topRight" activeCell="AT9" sqref="AT9"/>
    </sheetView>
  </sheetViews>
  <sheetFormatPr defaultRowHeight="15"/>
  <cols>
    <col min="1" max="1" width="14.85546875" customWidth="1"/>
    <col min="2" max="2" width="6.28515625" customWidth="1"/>
    <col min="3" max="47" width="6.42578125" customWidth="1"/>
  </cols>
  <sheetData>
    <row r="1" spans="1:50" ht="15.75">
      <c r="A1" s="14"/>
      <c r="B1" s="12"/>
      <c r="C1" s="12"/>
      <c r="D1" s="12"/>
      <c r="E1" s="13"/>
      <c r="F1" s="13"/>
    </row>
    <row r="2" spans="1:50" ht="15.75">
      <c r="A2" s="14"/>
      <c r="B2" s="12"/>
      <c r="C2" s="12"/>
      <c r="D2" s="12"/>
      <c r="E2" s="13"/>
      <c r="F2" s="13"/>
    </row>
    <row r="3" spans="1:50" ht="15.75">
      <c r="A3" s="14"/>
      <c r="B3" s="12"/>
      <c r="C3" s="12"/>
      <c r="D3" s="12"/>
      <c r="E3" s="13"/>
      <c r="F3" s="13"/>
    </row>
    <row r="4" spans="1:50" ht="15.75">
      <c r="A4" s="14"/>
      <c r="B4" s="12"/>
      <c r="C4" s="12"/>
      <c r="D4" s="242" t="s">
        <v>6</v>
      </c>
      <c r="E4" s="243"/>
      <c r="F4" s="44"/>
      <c r="G4" s="241" t="s">
        <v>13</v>
      </c>
      <c r="H4" s="241"/>
      <c r="I4" s="44"/>
      <c r="J4" s="241" t="s">
        <v>15</v>
      </c>
      <c r="K4" s="241"/>
      <c r="L4" s="44"/>
      <c r="M4" s="241" t="s">
        <v>18</v>
      </c>
      <c r="N4" s="241"/>
      <c r="O4" s="44"/>
      <c r="P4" s="241" t="s">
        <v>22</v>
      </c>
      <c r="Q4" s="241"/>
      <c r="R4" s="44"/>
      <c r="S4" s="241" t="s">
        <v>25</v>
      </c>
      <c r="T4" s="241"/>
      <c r="U4" s="44"/>
      <c r="V4" s="241" t="s">
        <v>32</v>
      </c>
      <c r="W4" s="241"/>
      <c r="X4" s="44"/>
      <c r="Y4" s="241" t="s">
        <v>30</v>
      </c>
      <c r="Z4" s="241"/>
      <c r="AA4" s="44"/>
      <c r="AB4" s="241" t="s">
        <v>33</v>
      </c>
      <c r="AC4" s="241"/>
      <c r="AD4" s="44"/>
      <c r="AE4" s="241" t="s">
        <v>35</v>
      </c>
      <c r="AF4" s="241"/>
      <c r="AG4" s="44"/>
      <c r="AH4" s="241" t="s">
        <v>40</v>
      </c>
      <c r="AI4" s="241"/>
      <c r="AJ4" s="44"/>
      <c r="AK4" s="241" t="s">
        <v>43</v>
      </c>
      <c r="AL4" s="241"/>
      <c r="AM4" s="44"/>
      <c r="AN4" s="241" t="s">
        <v>46</v>
      </c>
      <c r="AO4" s="241"/>
      <c r="AP4" s="44"/>
      <c r="AQ4" s="241" t="s">
        <v>53</v>
      </c>
      <c r="AR4" s="241"/>
      <c r="AS4" s="44"/>
      <c r="AT4" s="241" t="s">
        <v>55</v>
      </c>
      <c r="AU4" s="241"/>
    </row>
    <row r="5" spans="1:50" ht="15.75">
      <c r="A5" s="13"/>
      <c r="B5" s="11"/>
      <c r="C5" s="11"/>
      <c r="D5" s="24" t="s">
        <v>3</v>
      </c>
      <c r="E5" s="25"/>
      <c r="F5" s="45"/>
      <c r="G5" s="21" t="s">
        <v>14</v>
      </c>
      <c r="H5" s="22"/>
      <c r="I5" s="45"/>
      <c r="J5" s="21" t="s">
        <v>17</v>
      </c>
      <c r="K5" s="22"/>
      <c r="L5" s="45"/>
      <c r="M5" s="21" t="s">
        <v>19</v>
      </c>
      <c r="N5" s="22"/>
      <c r="O5" s="45"/>
      <c r="P5" s="21" t="s">
        <v>24</v>
      </c>
      <c r="Q5" s="22"/>
      <c r="R5" s="45"/>
      <c r="S5" s="21" t="s">
        <v>26</v>
      </c>
      <c r="T5" s="22"/>
      <c r="U5" s="45"/>
      <c r="V5" s="21" t="s">
        <v>26</v>
      </c>
      <c r="W5" s="22"/>
      <c r="X5" s="45"/>
      <c r="Y5" s="21" t="s">
        <v>31</v>
      </c>
      <c r="Z5" s="22"/>
      <c r="AA5" s="45"/>
      <c r="AB5" s="21" t="s">
        <v>26</v>
      </c>
      <c r="AC5" s="22"/>
      <c r="AD5" s="45"/>
      <c r="AE5" s="21" t="s">
        <v>37</v>
      </c>
      <c r="AF5" s="22"/>
      <c r="AG5" s="45"/>
      <c r="AH5" s="21" t="s">
        <v>41</v>
      </c>
      <c r="AI5" s="22"/>
      <c r="AJ5" s="45"/>
      <c r="AK5" s="21" t="s">
        <v>45</v>
      </c>
      <c r="AL5" s="22"/>
      <c r="AM5" s="45"/>
      <c r="AN5" s="21" t="s">
        <v>48</v>
      </c>
      <c r="AO5" s="22"/>
      <c r="AP5" s="45"/>
      <c r="AQ5" s="21" t="s">
        <v>54</v>
      </c>
      <c r="AR5" s="22"/>
      <c r="AS5" s="45"/>
      <c r="AT5" s="21" t="s">
        <v>57</v>
      </c>
      <c r="AU5" s="22"/>
    </row>
    <row r="6" spans="1:50" ht="33.75">
      <c r="A6" s="41" t="s">
        <v>4</v>
      </c>
      <c r="B6" s="41" t="s">
        <v>5</v>
      </c>
      <c r="C6" s="110" t="s">
        <v>63</v>
      </c>
      <c r="D6" s="28" t="s">
        <v>1</v>
      </c>
      <c r="E6" s="29" t="s">
        <v>2</v>
      </c>
      <c r="F6" s="110" t="s">
        <v>63</v>
      </c>
      <c r="G6" s="28" t="s">
        <v>1</v>
      </c>
      <c r="H6" s="29" t="s">
        <v>2</v>
      </c>
      <c r="I6" s="110" t="s">
        <v>63</v>
      </c>
      <c r="J6" s="28" t="s">
        <v>1</v>
      </c>
      <c r="K6" s="29" t="s">
        <v>2</v>
      </c>
      <c r="L6" s="110" t="s">
        <v>63</v>
      </c>
      <c r="M6" s="28" t="s">
        <v>1</v>
      </c>
      <c r="N6" s="29" t="s">
        <v>2</v>
      </c>
      <c r="O6" s="110" t="s">
        <v>63</v>
      </c>
      <c r="P6" s="28" t="s">
        <v>1</v>
      </c>
      <c r="Q6" s="29" t="s">
        <v>2</v>
      </c>
      <c r="R6" s="110" t="s">
        <v>63</v>
      </c>
      <c r="S6" s="28" t="s">
        <v>1</v>
      </c>
      <c r="T6" s="29" t="s">
        <v>2</v>
      </c>
      <c r="U6" s="110" t="s">
        <v>63</v>
      </c>
      <c r="V6" s="28" t="s">
        <v>1</v>
      </c>
      <c r="W6" s="29" t="s">
        <v>2</v>
      </c>
      <c r="X6" s="110" t="s">
        <v>63</v>
      </c>
      <c r="Y6" s="28" t="s">
        <v>1</v>
      </c>
      <c r="Z6" s="29" t="s">
        <v>2</v>
      </c>
      <c r="AA6" s="110" t="s">
        <v>63</v>
      </c>
      <c r="AB6" s="28" t="s">
        <v>1</v>
      </c>
      <c r="AC6" s="29" t="s">
        <v>2</v>
      </c>
      <c r="AD6" s="110" t="s">
        <v>63</v>
      </c>
      <c r="AE6" s="28" t="s">
        <v>1</v>
      </c>
      <c r="AF6" s="29" t="s">
        <v>2</v>
      </c>
      <c r="AG6" s="110" t="s">
        <v>63</v>
      </c>
      <c r="AH6" s="28" t="s">
        <v>1</v>
      </c>
      <c r="AI6" s="29" t="s">
        <v>2</v>
      </c>
      <c r="AJ6" s="110" t="s">
        <v>63</v>
      </c>
      <c r="AK6" s="28" t="s">
        <v>1</v>
      </c>
      <c r="AL6" s="29" t="s">
        <v>2</v>
      </c>
      <c r="AM6" s="110" t="s">
        <v>63</v>
      </c>
      <c r="AN6" s="28" t="s">
        <v>1</v>
      </c>
      <c r="AO6" s="29" t="s">
        <v>2</v>
      </c>
      <c r="AP6" s="110" t="s">
        <v>63</v>
      </c>
      <c r="AQ6" s="28" t="s">
        <v>1</v>
      </c>
      <c r="AR6" s="29" t="s">
        <v>2</v>
      </c>
      <c r="AS6" s="110" t="s">
        <v>63</v>
      </c>
      <c r="AT6" s="28" t="s">
        <v>1</v>
      </c>
      <c r="AU6" s="29" t="s">
        <v>2</v>
      </c>
      <c r="AV6" s="110" t="s">
        <v>63</v>
      </c>
      <c r="AW6" s="28" t="s">
        <v>1</v>
      </c>
      <c r="AX6" s="29" t="s">
        <v>2</v>
      </c>
    </row>
    <row r="7" spans="1:50" ht="45" customHeight="1">
      <c r="A7" s="42" t="s">
        <v>12</v>
      </c>
      <c r="B7" s="17">
        <v>10</v>
      </c>
      <c r="C7" s="63">
        <v>1</v>
      </c>
      <c r="D7" s="190">
        <v>1</v>
      </c>
      <c r="E7" s="18"/>
      <c r="F7" s="195"/>
      <c r="G7" s="182"/>
      <c r="H7" s="182"/>
      <c r="I7" s="196"/>
      <c r="J7" s="183"/>
      <c r="K7" s="183"/>
      <c r="L7" s="196">
        <v>1</v>
      </c>
      <c r="M7" s="20">
        <v>1</v>
      </c>
      <c r="N7" s="20">
        <v>0</v>
      </c>
      <c r="O7" s="79">
        <v>1</v>
      </c>
      <c r="P7" s="20">
        <v>0</v>
      </c>
      <c r="Q7" s="20">
        <v>1</v>
      </c>
      <c r="R7" s="79">
        <v>1</v>
      </c>
      <c r="S7" s="20">
        <v>1</v>
      </c>
      <c r="T7" s="20">
        <v>0</v>
      </c>
      <c r="U7" s="79">
        <v>1</v>
      </c>
      <c r="V7" s="20">
        <v>0</v>
      </c>
      <c r="W7" s="20">
        <v>1</v>
      </c>
      <c r="X7" s="70">
        <v>1</v>
      </c>
      <c r="Y7" s="181">
        <v>0</v>
      </c>
      <c r="Z7" s="184">
        <v>1</v>
      </c>
      <c r="AA7" s="63">
        <v>2</v>
      </c>
      <c r="AB7" s="191" t="s">
        <v>42</v>
      </c>
      <c r="AC7" s="181">
        <v>0</v>
      </c>
      <c r="AD7" s="79"/>
      <c r="AE7" s="20"/>
      <c r="AF7" s="20"/>
      <c r="AG7" s="63">
        <v>2</v>
      </c>
      <c r="AH7" s="59">
        <v>2</v>
      </c>
      <c r="AI7" s="181">
        <v>0</v>
      </c>
      <c r="AJ7" s="79"/>
      <c r="AK7" s="20"/>
      <c r="AL7" s="20"/>
      <c r="AM7" s="61"/>
      <c r="AN7" s="19"/>
      <c r="AO7" s="19"/>
      <c r="AP7" s="61"/>
      <c r="AQ7" s="19"/>
      <c r="AR7" s="19"/>
      <c r="AS7" s="61"/>
      <c r="AT7" s="19"/>
      <c r="AU7" s="91"/>
      <c r="AV7" s="113">
        <f>C7+F7+I7+L7+O7+R7+U7+X7+AA7+AD7+AG7+AJ7+AM7+AP7+AS7</f>
        <v>10</v>
      </c>
      <c r="AW7" s="113">
        <f t="shared" ref="AW7:AX12" si="0">D7+G7+J7+M7+P7+S7+V7+Y7+AB7+AE7+AH7+AK7+AN7+AQ7+AT7</f>
        <v>7</v>
      </c>
      <c r="AX7" s="113">
        <f t="shared" si="0"/>
        <v>3</v>
      </c>
    </row>
    <row r="8" spans="1:50" ht="45" customHeight="1">
      <c r="A8" s="35" t="s">
        <v>10</v>
      </c>
      <c r="B8" s="17">
        <v>10</v>
      </c>
      <c r="C8" s="63">
        <v>1</v>
      </c>
      <c r="D8" s="4">
        <v>0</v>
      </c>
      <c r="E8" s="18">
        <v>1</v>
      </c>
      <c r="F8" s="195"/>
      <c r="G8" s="182"/>
      <c r="H8" s="182"/>
      <c r="I8" s="63">
        <v>2</v>
      </c>
      <c r="J8" s="59">
        <v>1</v>
      </c>
      <c r="K8" s="18">
        <v>1</v>
      </c>
      <c r="L8" s="196">
        <v>2</v>
      </c>
      <c r="M8" s="20">
        <v>0</v>
      </c>
      <c r="N8" s="20">
        <v>2</v>
      </c>
      <c r="O8" s="79">
        <v>1</v>
      </c>
      <c r="P8" s="20">
        <v>0</v>
      </c>
      <c r="Q8" s="20">
        <v>1</v>
      </c>
      <c r="R8" s="79">
        <v>1</v>
      </c>
      <c r="S8" s="20">
        <v>0</v>
      </c>
      <c r="T8" s="20">
        <v>1</v>
      </c>
      <c r="U8" s="79">
        <v>1</v>
      </c>
      <c r="V8" s="20">
        <v>0</v>
      </c>
      <c r="W8" s="20">
        <v>1</v>
      </c>
      <c r="X8" s="61"/>
      <c r="Y8" s="19"/>
      <c r="Z8" s="19"/>
      <c r="AA8" s="63">
        <v>2</v>
      </c>
      <c r="AB8" s="59">
        <v>0</v>
      </c>
      <c r="AC8" s="181">
        <v>2</v>
      </c>
      <c r="AD8" s="61">
        <v>1</v>
      </c>
      <c r="AE8" s="19">
        <v>1</v>
      </c>
      <c r="AF8" s="19">
        <v>0</v>
      </c>
      <c r="AG8" s="61">
        <v>1</v>
      </c>
      <c r="AH8" s="19">
        <v>1</v>
      </c>
      <c r="AI8" s="19">
        <v>0</v>
      </c>
      <c r="AJ8" s="61">
        <v>1</v>
      </c>
      <c r="AK8" s="19">
        <v>0</v>
      </c>
      <c r="AL8" s="19">
        <v>1</v>
      </c>
      <c r="AM8" s="61"/>
      <c r="AN8" s="19"/>
      <c r="AO8" s="91"/>
      <c r="AP8" s="61"/>
      <c r="AQ8" s="19"/>
      <c r="AR8" s="19"/>
      <c r="AS8" s="61"/>
      <c r="AT8" s="19"/>
      <c r="AU8" s="91"/>
      <c r="AV8" s="113">
        <f t="shared" ref="AV8:AV12" si="1">C8+F8+I8+L8+O8+R8+U8+X8+AA8+AD8+AG8+AJ8+AM8+AP8+AS8</f>
        <v>13</v>
      </c>
      <c r="AW8" s="113">
        <f t="shared" si="0"/>
        <v>3</v>
      </c>
      <c r="AX8" s="113">
        <f t="shared" si="0"/>
        <v>10</v>
      </c>
    </row>
    <row r="9" spans="1:50" ht="45" customHeight="1">
      <c r="A9" s="40" t="s">
        <v>11</v>
      </c>
      <c r="B9" s="19">
        <v>10</v>
      </c>
      <c r="C9" s="63">
        <v>2</v>
      </c>
      <c r="D9" s="190">
        <v>0</v>
      </c>
      <c r="E9" s="18">
        <v>2</v>
      </c>
      <c r="F9" s="195">
        <v>3</v>
      </c>
      <c r="G9" s="182">
        <v>3</v>
      </c>
      <c r="H9" s="183">
        <v>0</v>
      </c>
      <c r="I9" s="196">
        <v>1</v>
      </c>
      <c r="J9" s="183">
        <v>0</v>
      </c>
      <c r="K9" s="183">
        <v>1</v>
      </c>
      <c r="L9" s="196">
        <v>4</v>
      </c>
      <c r="M9" s="20">
        <v>1</v>
      </c>
      <c r="N9" s="20">
        <v>3</v>
      </c>
      <c r="O9" s="63">
        <v>2</v>
      </c>
      <c r="P9" s="59">
        <v>2</v>
      </c>
      <c r="Q9" s="60">
        <v>0</v>
      </c>
      <c r="R9" s="79">
        <v>6</v>
      </c>
      <c r="S9" s="20">
        <v>2</v>
      </c>
      <c r="T9" s="20">
        <v>4</v>
      </c>
      <c r="U9" s="79">
        <v>2</v>
      </c>
      <c r="V9" s="20">
        <v>2</v>
      </c>
      <c r="W9" s="20">
        <v>0</v>
      </c>
      <c r="X9" s="61"/>
      <c r="Y9" s="19"/>
      <c r="Z9" s="19"/>
      <c r="AA9" s="63">
        <v>4</v>
      </c>
      <c r="AB9" s="59">
        <v>0</v>
      </c>
      <c r="AC9" s="181">
        <v>4</v>
      </c>
      <c r="AD9" s="61">
        <v>5</v>
      </c>
      <c r="AE9" s="19">
        <v>2</v>
      </c>
      <c r="AF9" s="19">
        <v>3</v>
      </c>
      <c r="AG9" s="61">
        <v>2</v>
      </c>
      <c r="AH9" s="19">
        <v>2</v>
      </c>
      <c r="AI9" s="19">
        <v>0</v>
      </c>
      <c r="AJ9" s="61"/>
      <c r="AK9" s="19"/>
      <c r="AL9" s="19"/>
      <c r="AM9" s="61">
        <v>5</v>
      </c>
      <c r="AN9" s="19">
        <v>4</v>
      </c>
      <c r="AO9" s="91">
        <v>1</v>
      </c>
      <c r="AP9" s="79">
        <v>2</v>
      </c>
      <c r="AQ9" s="20">
        <v>2</v>
      </c>
      <c r="AR9" s="20">
        <v>0</v>
      </c>
      <c r="AS9" s="61">
        <v>5</v>
      </c>
      <c r="AT9" s="19">
        <v>3</v>
      </c>
      <c r="AU9" s="91">
        <v>2</v>
      </c>
      <c r="AV9" s="113">
        <f t="shared" si="1"/>
        <v>43</v>
      </c>
      <c r="AW9" s="113">
        <f t="shared" si="0"/>
        <v>23</v>
      </c>
      <c r="AX9" s="113">
        <f t="shared" si="0"/>
        <v>20</v>
      </c>
    </row>
    <row r="10" spans="1:50" ht="40.5" customHeight="1">
      <c r="A10" s="34" t="s">
        <v>9</v>
      </c>
      <c r="B10" s="91">
        <v>10</v>
      </c>
      <c r="C10" s="79">
        <v>2</v>
      </c>
      <c r="D10" s="192">
        <v>1</v>
      </c>
      <c r="E10" s="18">
        <v>1</v>
      </c>
      <c r="F10" s="195"/>
      <c r="G10" s="182"/>
      <c r="H10" s="182"/>
      <c r="I10" s="79">
        <v>1</v>
      </c>
      <c r="J10" s="20">
        <v>1</v>
      </c>
      <c r="K10" s="18">
        <v>0</v>
      </c>
      <c r="L10" s="196"/>
      <c r="M10" s="20"/>
      <c r="N10" s="20"/>
      <c r="O10" s="64">
        <v>2</v>
      </c>
      <c r="P10" s="59">
        <v>0</v>
      </c>
      <c r="Q10" s="60">
        <v>2</v>
      </c>
      <c r="R10" s="79">
        <v>2</v>
      </c>
      <c r="S10" s="20">
        <v>0</v>
      </c>
      <c r="T10" s="18">
        <v>2</v>
      </c>
      <c r="U10" s="63">
        <v>2</v>
      </c>
      <c r="V10" s="18">
        <v>1</v>
      </c>
      <c r="W10" s="94">
        <v>1</v>
      </c>
      <c r="X10" s="61">
        <v>1</v>
      </c>
      <c r="Y10" s="19">
        <v>1</v>
      </c>
      <c r="Z10" s="19">
        <v>0</v>
      </c>
      <c r="AA10" s="61"/>
      <c r="AB10" s="19"/>
      <c r="AC10" s="19"/>
      <c r="AD10" s="63">
        <v>1</v>
      </c>
      <c r="AE10" s="68">
        <v>0</v>
      </c>
      <c r="AF10" s="185">
        <v>1</v>
      </c>
      <c r="AG10" s="61"/>
      <c r="AH10" s="19"/>
      <c r="AI10" s="19"/>
      <c r="AJ10" s="61"/>
      <c r="AK10" s="19"/>
      <c r="AL10" s="19"/>
      <c r="AM10" s="198">
        <v>3</v>
      </c>
      <c r="AN10" s="186">
        <v>0</v>
      </c>
      <c r="AO10" s="187">
        <v>3</v>
      </c>
      <c r="AP10" s="61"/>
      <c r="AQ10" s="19"/>
      <c r="AR10" s="19"/>
      <c r="AS10" s="61"/>
      <c r="AT10" s="19"/>
      <c r="AU10" s="91"/>
      <c r="AV10" s="113">
        <f t="shared" si="1"/>
        <v>14</v>
      </c>
      <c r="AW10" s="113">
        <f t="shared" si="0"/>
        <v>4</v>
      </c>
      <c r="AX10" s="113">
        <f t="shared" si="0"/>
        <v>10</v>
      </c>
    </row>
    <row r="11" spans="1:50" ht="33" customHeight="1">
      <c r="A11" s="30" t="s">
        <v>7</v>
      </c>
      <c r="B11" s="17">
        <v>10</v>
      </c>
      <c r="C11" s="63">
        <v>1</v>
      </c>
      <c r="D11" s="4">
        <v>1</v>
      </c>
      <c r="E11" s="18">
        <v>0</v>
      </c>
      <c r="F11" s="195"/>
      <c r="G11" s="182"/>
      <c r="H11" s="182"/>
      <c r="I11" s="196">
        <v>2</v>
      </c>
      <c r="J11" s="183">
        <v>1</v>
      </c>
      <c r="K11" s="183">
        <v>1</v>
      </c>
      <c r="L11" s="196">
        <v>2</v>
      </c>
      <c r="M11" s="20">
        <v>2</v>
      </c>
      <c r="N11" s="20">
        <v>0</v>
      </c>
      <c r="O11" s="79">
        <v>3</v>
      </c>
      <c r="P11" s="20">
        <v>2</v>
      </c>
      <c r="Q11" s="20">
        <v>1</v>
      </c>
      <c r="R11" s="79">
        <v>1</v>
      </c>
      <c r="S11" s="20">
        <v>0</v>
      </c>
      <c r="T11" s="20">
        <v>1</v>
      </c>
      <c r="U11" s="79"/>
      <c r="V11" s="20"/>
      <c r="W11" s="20"/>
      <c r="X11" s="61"/>
      <c r="Y11" s="19"/>
      <c r="Z11" s="19"/>
      <c r="AA11" s="61">
        <v>3</v>
      </c>
      <c r="AB11" s="19">
        <v>0</v>
      </c>
      <c r="AC11" s="19">
        <v>3</v>
      </c>
      <c r="AD11" s="61">
        <v>1</v>
      </c>
      <c r="AE11" s="19">
        <v>0</v>
      </c>
      <c r="AF11" s="19">
        <v>1</v>
      </c>
      <c r="AG11" s="61"/>
      <c r="AH11" s="19"/>
      <c r="AI11" s="19"/>
      <c r="AJ11" s="61"/>
      <c r="AK11" s="19"/>
      <c r="AL11" s="19"/>
      <c r="AM11" s="61"/>
      <c r="AN11" s="19"/>
      <c r="AO11" s="91"/>
      <c r="AP11" s="61"/>
      <c r="AQ11" s="19"/>
      <c r="AR11" s="19"/>
      <c r="AS11" s="61"/>
      <c r="AT11" s="19"/>
      <c r="AU11" s="91"/>
      <c r="AV11" s="113">
        <f t="shared" si="1"/>
        <v>13</v>
      </c>
      <c r="AW11" s="113">
        <f t="shared" si="0"/>
        <v>6</v>
      </c>
      <c r="AX11" s="113">
        <f t="shared" si="0"/>
        <v>7</v>
      </c>
    </row>
    <row r="12" spans="1:50" ht="33" customHeight="1">
      <c r="A12" s="32" t="s">
        <v>8</v>
      </c>
      <c r="B12" s="17">
        <v>10</v>
      </c>
      <c r="C12" s="63">
        <v>1</v>
      </c>
      <c r="D12" s="4">
        <v>0</v>
      </c>
      <c r="E12" s="18">
        <v>1</v>
      </c>
      <c r="F12" s="63">
        <v>1</v>
      </c>
      <c r="G12" s="17">
        <v>0</v>
      </c>
      <c r="H12" s="18">
        <v>1</v>
      </c>
      <c r="I12" s="63">
        <v>1</v>
      </c>
      <c r="J12" s="18">
        <v>1</v>
      </c>
      <c r="K12" s="18">
        <v>0</v>
      </c>
      <c r="L12" s="63">
        <v>1</v>
      </c>
      <c r="M12" s="59">
        <v>1</v>
      </c>
      <c r="N12" s="60">
        <v>0</v>
      </c>
      <c r="O12" s="63">
        <v>1</v>
      </c>
      <c r="P12" s="59">
        <v>0</v>
      </c>
      <c r="Q12" s="60">
        <v>1</v>
      </c>
      <c r="R12" s="79">
        <v>1</v>
      </c>
      <c r="S12" s="20">
        <v>0</v>
      </c>
      <c r="T12" s="20">
        <v>1</v>
      </c>
      <c r="U12" s="79">
        <v>1</v>
      </c>
      <c r="V12" s="20">
        <v>1</v>
      </c>
      <c r="W12" s="20">
        <v>0</v>
      </c>
      <c r="X12" s="197">
        <v>1</v>
      </c>
      <c r="Y12" s="181">
        <v>1</v>
      </c>
      <c r="Z12" s="181">
        <v>0</v>
      </c>
      <c r="AA12" s="63">
        <v>1</v>
      </c>
      <c r="AB12" s="59">
        <v>1</v>
      </c>
      <c r="AC12" s="181">
        <v>0</v>
      </c>
      <c r="AD12" s="61"/>
      <c r="AE12" s="19"/>
      <c r="AF12" s="19"/>
      <c r="AG12" s="63">
        <v>1</v>
      </c>
      <c r="AH12" s="59">
        <v>1</v>
      </c>
      <c r="AI12" s="181">
        <v>0</v>
      </c>
      <c r="AJ12" s="61"/>
      <c r="AK12" s="19"/>
      <c r="AL12" s="19"/>
      <c r="AM12" s="199">
        <v>2</v>
      </c>
      <c r="AN12" s="188">
        <v>1</v>
      </c>
      <c r="AO12" s="189">
        <v>1</v>
      </c>
      <c r="AP12" s="63">
        <v>1</v>
      </c>
      <c r="AQ12" s="59">
        <v>1</v>
      </c>
      <c r="AR12" s="18">
        <v>0</v>
      </c>
      <c r="AS12" s="61">
        <v>1</v>
      </c>
      <c r="AT12" s="19">
        <v>1</v>
      </c>
      <c r="AU12" s="91">
        <v>0</v>
      </c>
      <c r="AV12" s="113">
        <f t="shared" si="1"/>
        <v>14</v>
      </c>
      <c r="AW12" s="113">
        <f t="shared" si="0"/>
        <v>9</v>
      </c>
      <c r="AX12" s="113">
        <f t="shared" si="0"/>
        <v>5</v>
      </c>
    </row>
    <row r="13" spans="1:50" ht="33" customHeight="1">
      <c r="A13" s="206"/>
      <c r="B13" s="207"/>
      <c r="C13" s="208"/>
      <c r="D13" s="209"/>
      <c r="E13" s="210"/>
      <c r="F13" s="208"/>
      <c r="G13" s="207"/>
      <c r="H13" s="210"/>
      <c r="I13" s="208"/>
      <c r="J13" s="210"/>
      <c r="K13" s="210"/>
      <c r="L13" s="208"/>
      <c r="M13" s="211"/>
      <c r="N13" s="212"/>
      <c r="O13" s="208"/>
      <c r="P13" s="211"/>
      <c r="Q13" s="212"/>
      <c r="R13" s="213"/>
      <c r="S13" s="214"/>
      <c r="T13" s="214"/>
      <c r="U13" s="213"/>
      <c r="V13" s="214"/>
      <c r="W13" s="214"/>
      <c r="X13" s="215"/>
      <c r="Y13" s="216"/>
      <c r="Z13" s="216"/>
      <c r="AA13" s="208"/>
      <c r="AB13" s="211"/>
      <c r="AC13" s="216"/>
      <c r="AD13" s="217"/>
      <c r="AE13" s="218"/>
      <c r="AF13" s="218"/>
      <c r="AG13" s="208"/>
      <c r="AH13" s="211"/>
      <c r="AI13" s="216"/>
      <c r="AJ13" s="217"/>
      <c r="AK13" s="218"/>
      <c r="AL13" s="218"/>
      <c r="AM13" s="213"/>
      <c r="AN13" s="214"/>
      <c r="AO13" s="219"/>
      <c r="AP13" s="208"/>
      <c r="AQ13" s="211"/>
      <c r="AR13" s="210"/>
      <c r="AS13" s="217"/>
      <c r="AT13" s="218"/>
      <c r="AU13" s="218"/>
      <c r="AV13" s="113"/>
      <c r="AW13" s="113"/>
      <c r="AX13" s="113"/>
    </row>
    <row r="14" spans="1:50" ht="33" customHeight="1">
      <c r="C14" s="194">
        <f>SUM(C7:C12)</f>
        <v>8</v>
      </c>
      <c r="D14" s="193">
        <f t="shared" ref="D14:AU14" si="2">SUM(D7:D12)</f>
        <v>3</v>
      </c>
      <c r="E14" s="193">
        <f t="shared" si="2"/>
        <v>5</v>
      </c>
      <c r="F14" s="194">
        <f t="shared" si="2"/>
        <v>4</v>
      </c>
      <c r="G14" s="193">
        <f t="shared" si="2"/>
        <v>3</v>
      </c>
      <c r="H14" s="193">
        <f t="shared" si="2"/>
        <v>1</v>
      </c>
      <c r="I14" s="194">
        <f t="shared" si="2"/>
        <v>7</v>
      </c>
      <c r="J14" s="193">
        <f t="shared" si="2"/>
        <v>4</v>
      </c>
      <c r="K14" s="193">
        <f t="shared" si="2"/>
        <v>3</v>
      </c>
      <c r="L14" s="194">
        <f t="shared" si="2"/>
        <v>10</v>
      </c>
      <c r="M14" s="193">
        <f t="shared" si="2"/>
        <v>5</v>
      </c>
      <c r="N14" s="193">
        <f t="shared" si="2"/>
        <v>5</v>
      </c>
      <c r="O14" s="194">
        <f t="shared" si="2"/>
        <v>10</v>
      </c>
      <c r="P14" s="193">
        <f t="shared" si="2"/>
        <v>4</v>
      </c>
      <c r="Q14" s="193">
        <f t="shared" si="2"/>
        <v>6</v>
      </c>
      <c r="R14" s="194">
        <f t="shared" si="2"/>
        <v>12</v>
      </c>
      <c r="S14" s="193">
        <f t="shared" si="2"/>
        <v>3</v>
      </c>
      <c r="T14" s="193">
        <f t="shared" si="2"/>
        <v>9</v>
      </c>
      <c r="U14" s="194">
        <f t="shared" si="2"/>
        <v>7</v>
      </c>
      <c r="V14" s="193">
        <f t="shared" si="2"/>
        <v>4</v>
      </c>
      <c r="W14" s="193">
        <f t="shared" si="2"/>
        <v>3</v>
      </c>
      <c r="X14" s="194">
        <f t="shared" si="2"/>
        <v>3</v>
      </c>
      <c r="Y14" s="193">
        <f t="shared" si="2"/>
        <v>2</v>
      </c>
      <c r="Z14" s="193">
        <f t="shared" si="2"/>
        <v>1</v>
      </c>
      <c r="AA14" s="194">
        <f t="shared" si="2"/>
        <v>12</v>
      </c>
      <c r="AB14" s="193">
        <f t="shared" si="2"/>
        <v>1</v>
      </c>
      <c r="AC14" s="193">
        <f t="shared" si="2"/>
        <v>9</v>
      </c>
      <c r="AD14" s="194">
        <f t="shared" si="2"/>
        <v>8</v>
      </c>
      <c r="AE14" s="193">
        <f t="shared" si="2"/>
        <v>3</v>
      </c>
      <c r="AF14" s="193">
        <f t="shared" si="2"/>
        <v>5</v>
      </c>
      <c r="AG14" s="194">
        <f t="shared" si="2"/>
        <v>6</v>
      </c>
      <c r="AH14" s="193">
        <f t="shared" si="2"/>
        <v>6</v>
      </c>
      <c r="AI14" s="193">
        <f t="shared" si="2"/>
        <v>0</v>
      </c>
      <c r="AJ14" s="194">
        <f t="shared" si="2"/>
        <v>1</v>
      </c>
      <c r="AK14" s="193">
        <f t="shared" si="2"/>
        <v>0</v>
      </c>
      <c r="AL14" s="193">
        <f t="shared" si="2"/>
        <v>1</v>
      </c>
      <c r="AM14" s="194">
        <f t="shared" si="2"/>
        <v>10</v>
      </c>
      <c r="AN14" s="193">
        <f t="shared" si="2"/>
        <v>5</v>
      </c>
      <c r="AO14" s="193">
        <f t="shared" si="2"/>
        <v>5</v>
      </c>
      <c r="AP14" s="194">
        <f t="shared" si="2"/>
        <v>3</v>
      </c>
      <c r="AQ14" s="193">
        <f t="shared" si="2"/>
        <v>3</v>
      </c>
      <c r="AR14" s="193">
        <f t="shared" si="2"/>
        <v>0</v>
      </c>
      <c r="AS14" s="194">
        <f t="shared" si="2"/>
        <v>6</v>
      </c>
      <c r="AT14" s="193">
        <f t="shared" si="2"/>
        <v>4</v>
      </c>
      <c r="AU14" s="193">
        <f t="shared" si="2"/>
        <v>2</v>
      </c>
      <c r="AV14" s="200">
        <f>SUM(AV7:AV12)</f>
        <v>107</v>
      </c>
      <c r="AW14" s="200">
        <f t="shared" ref="AW14:AX14" si="3">SUM(AW7:AW12)</f>
        <v>52</v>
      </c>
      <c r="AX14" s="200">
        <f t="shared" si="3"/>
        <v>55</v>
      </c>
    </row>
    <row r="15" spans="1:50" ht="33" customHeight="1"/>
    <row r="16" spans="1:50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</sheetData>
  <mergeCells count="15">
    <mergeCell ref="AN4:AO4"/>
    <mergeCell ref="AQ4:AR4"/>
    <mergeCell ref="AT4:AU4"/>
    <mergeCell ref="D4:E4"/>
    <mergeCell ref="G4:H4"/>
    <mergeCell ref="J4:K4"/>
    <mergeCell ref="M4:N4"/>
    <mergeCell ref="AK4:AL4"/>
    <mergeCell ref="AE4:AF4"/>
    <mergeCell ref="AH4:AI4"/>
    <mergeCell ref="P4:Q4"/>
    <mergeCell ref="S4:T4"/>
    <mergeCell ref="V4:W4"/>
    <mergeCell ref="Y4:Z4"/>
    <mergeCell ref="AB4:AC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5"/>
  <sheetViews>
    <sheetView zoomScale="75" zoomScaleNormal="75" workbookViewId="0">
      <pane xSplit="1" topLeftCell="C1" activePane="topRight" state="frozen"/>
      <selection activeCell="A16" sqref="A16"/>
      <selection pane="topRight" activeCell="AV8" sqref="AV8"/>
    </sheetView>
  </sheetViews>
  <sheetFormatPr defaultRowHeight="15"/>
  <cols>
    <col min="1" max="1" width="13.140625" customWidth="1"/>
    <col min="2" max="53" width="6.42578125" customWidth="1"/>
  </cols>
  <sheetData>
    <row r="1" spans="1:53" ht="15.75">
      <c r="A1" s="14"/>
      <c r="B1" s="14"/>
      <c r="C1" s="14"/>
      <c r="D1" s="15"/>
      <c r="E1" s="15"/>
      <c r="F1" s="15"/>
    </row>
    <row r="2" spans="1:53" ht="15.75">
      <c r="A2" s="14"/>
      <c r="B2" s="14"/>
      <c r="C2" s="14"/>
      <c r="D2" s="15"/>
      <c r="E2" s="15"/>
      <c r="F2" s="15"/>
    </row>
    <row r="3" spans="1:53" ht="15.75">
      <c r="A3" s="14"/>
      <c r="B3" s="14"/>
      <c r="C3" s="14"/>
      <c r="D3" s="242" t="s">
        <v>6</v>
      </c>
      <c r="E3" s="243"/>
      <c r="F3" s="44"/>
      <c r="G3" s="241" t="s">
        <v>13</v>
      </c>
      <c r="H3" s="241"/>
      <c r="I3" s="44"/>
      <c r="J3" s="241" t="s">
        <v>15</v>
      </c>
      <c r="K3" s="241"/>
      <c r="L3" s="44"/>
      <c r="M3" s="241" t="s">
        <v>18</v>
      </c>
      <c r="N3" s="241"/>
      <c r="O3" s="44"/>
      <c r="P3" s="241" t="s">
        <v>22</v>
      </c>
      <c r="Q3" s="241"/>
      <c r="R3" s="44"/>
      <c r="S3" s="241" t="s">
        <v>25</v>
      </c>
      <c r="T3" s="241"/>
      <c r="U3" s="44"/>
      <c r="V3" s="241" t="s">
        <v>32</v>
      </c>
      <c r="W3" s="241"/>
      <c r="X3" s="44"/>
      <c r="Y3" s="241" t="s">
        <v>30</v>
      </c>
      <c r="Z3" s="241"/>
      <c r="AA3" s="44"/>
      <c r="AB3" s="241" t="s">
        <v>33</v>
      </c>
      <c r="AC3" s="241"/>
      <c r="AD3" s="44"/>
      <c r="AE3" s="241" t="s">
        <v>35</v>
      </c>
      <c r="AF3" s="241"/>
      <c r="AG3" s="44"/>
      <c r="AH3" s="241" t="s">
        <v>40</v>
      </c>
      <c r="AI3" s="241"/>
      <c r="AJ3" s="44"/>
      <c r="AK3" s="241" t="s">
        <v>43</v>
      </c>
      <c r="AL3" s="241"/>
      <c r="AM3" s="44"/>
      <c r="AN3" s="241" t="s">
        <v>46</v>
      </c>
      <c r="AO3" s="241"/>
      <c r="AP3" s="44"/>
      <c r="AQ3" s="241" t="s">
        <v>51</v>
      </c>
      <c r="AR3" s="241"/>
      <c r="AS3" s="44"/>
      <c r="AT3" s="241" t="s">
        <v>53</v>
      </c>
      <c r="AU3" s="241"/>
      <c r="AV3" s="44"/>
      <c r="AW3" s="241" t="s">
        <v>55</v>
      </c>
      <c r="AX3" s="241"/>
    </row>
    <row r="4" spans="1:53" ht="15.75">
      <c r="A4" s="14"/>
      <c r="B4" s="14"/>
      <c r="C4" s="14"/>
      <c r="D4" s="24" t="s">
        <v>3</v>
      </c>
      <c r="E4" s="25"/>
      <c r="F4" s="45"/>
      <c r="G4" s="21" t="s">
        <v>14</v>
      </c>
      <c r="H4" s="22"/>
      <c r="I4" s="45"/>
      <c r="J4" s="21" t="s">
        <v>17</v>
      </c>
      <c r="K4" s="22"/>
      <c r="L4" s="45"/>
      <c r="M4" s="21" t="s">
        <v>19</v>
      </c>
      <c r="N4" s="22"/>
      <c r="O4" s="45"/>
      <c r="P4" s="21" t="s">
        <v>24</v>
      </c>
      <c r="Q4" s="22"/>
      <c r="R4" s="45"/>
      <c r="S4" s="21" t="s">
        <v>26</v>
      </c>
      <c r="T4" s="22"/>
      <c r="U4" s="45"/>
      <c r="V4" s="21" t="s">
        <v>26</v>
      </c>
      <c r="W4" s="22"/>
      <c r="X4" s="45"/>
      <c r="Y4" s="21" t="s">
        <v>31</v>
      </c>
      <c r="Z4" s="22"/>
      <c r="AA4" s="45"/>
      <c r="AB4" s="21" t="s">
        <v>26</v>
      </c>
      <c r="AC4" s="22"/>
      <c r="AD4" s="45"/>
      <c r="AE4" s="21" t="s">
        <v>36</v>
      </c>
      <c r="AF4" s="22"/>
      <c r="AG4" s="45"/>
      <c r="AH4" s="21" t="s">
        <v>41</v>
      </c>
      <c r="AI4" s="22"/>
      <c r="AJ4" s="45"/>
      <c r="AK4" s="21" t="s">
        <v>45</v>
      </c>
      <c r="AL4" s="22"/>
      <c r="AM4" s="45"/>
      <c r="AN4" s="21" t="s">
        <v>48</v>
      </c>
      <c r="AO4" s="22"/>
      <c r="AP4" s="45"/>
      <c r="AQ4" s="21" t="s">
        <v>52</v>
      </c>
      <c r="AR4" s="22"/>
      <c r="AS4" s="45"/>
      <c r="AT4" s="21" t="s">
        <v>54</v>
      </c>
      <c r="AU4" s="22"/>
      <c r="AV4" s="45"/>
      <c r="AW4" s="21" t="s">
        <v>58</v>
      </c>
      <c r="AX4" s="22"/>
    </row>
    <row r="5" spans="1:53" ht="26.25" customHeight="1">
      <c r="A5" s="41" t="s">
        <v>4</v>
      </c>
      <c r="B5" s="41" t="s">
        <v>5</v>
      </c>
      <c r="C5" s="110" t="s">
        <v>63</v>
      </c>
      <c r="D5" s="28" t="s">
        <v>1</v>
      </c>
      <c r="E5" s="29" t="s">
        <v>2</v>
      </c>
      <c r="F5" s="110" t="s">
        <v>63</v>
      </c>
      <c r="G5" s="28" t="s">
        <v>1</v>
      </c>
      <c r="H5" s="29" t="s">
        <v>2</v>
      </c>
      <c r="I5" s="110" t="s">
        <v>63</v>
      </c>
      <c r="J5" s="28" t="s">
        <v>1</v>
      </c>
      <c r="K5" s="29" t="s">
        <v>2</v>
      </c>
      <c r="L5" s="110" t="s">
        <v>63</v>
      </c>
      <c r="M5" s="28" t="s">
        <v>1</v>
      </c>
      <c r="N5" s="29" t="s">
        <v>2</v>
      </c>
      <c r="O5" s="110" t="s">
        <v>63</v>
      </c>
      <c r="P5" s="28" t="s">
        <v>1</v>
      </c>
      <c r="Q5" s="29" t="s">
        <v>2</v>
      </c>
      <c r="R5" s="110" t="s">
        <v>63</v>
      </c>
      <c r="S5" s="28" t="s">
        <v>1</v>
      </c>
      <c r="T5" s="29" t="s">
        <v>2</v>
      </c>
      <c r="U5" s="110" t="s">
        <v>63</v>
      </c>
      <c r="V5" s="28" t="s">
        <v>1</v>
      </c>
      <c r="W5" s="29" t="s">
        <v>2</v>
      </c>
      <c r="X5" s="110" t="s">
        <v>63</v>
      </c>
      <c r="Y5" s="28" t="s">
        <v>1</v>
      </c>
      <c r="Z5" s="29" t="s">
        <v>2</v>
      </c>
      <c r="AA5" s="110" t="s">
        <v>63</v>
      </c>
      <c r="AB5" s="28" t="s">
        <v>1</v>
      </c>
      <c r="AC5" s="29" t="s">
        <v>2</v>
      </c>
      <c r="AD5" s="110" t="s">
        <v>63</v>
      </c>
      <c r="AE5" s="28" t="s">
        <v>1</v>
      </c>
      <c r="AF5" s="29" t="s">
        <v>2</v>
      </c>
      <c r="AG5" s="110" t="s">
        <v>63</v>
      </c>
      <c r="AH5" s="28" t="s">
        <v>1</v>
      </c>
      <c r="AI5" s="29" t="s">
        <v>2</v>
      </c>
      <c r="AJ5" s="110" t="s">
        <v>63</v>
      </c>
      <c r="AK5" s="28" t="s">
        <v>1</v>
      </c>
      <c r="AL5" s="29" t="s">
        <v>2</v>
      </c>
      <c r="AM5" s="110" t="s">
        <v>63</v>
      </c>
      <c r="AN5" s="28" t="s">
        <v>1</v>
      </c>
      <c r="AO5" s="29" t="s">
        <v>2</v>
      </c>
      <c r="AP5" s="110" t="s">
        <v>63</v>
      </c>
      <c r="AQ5" s="28" t="s">
        <v>1</v>
      </c>
      <c r="AR5" s="29" t="s">
        <v>2</v>
      </c>
      <c r="AS5" s="110" t="s">
        <v>63</v>
      </c>
      <c r="AT5" s="28" t="s">
        <v>1</v>
      </c>
      <c r="AU5" s="29" t="s">
        <v>2</v>
      </c>
      <c r="AV5" s="110" t="s">
        <v>63</v>
      </c>
      <c r="AW5" s="28" t="s">
        <v>1</v>
      </c>
      <c r="AX5" s="29" t="s">
        <v>2</v>
      </c>
      <c r="AY5" s="110" t="s">
        <v>63</v>
      </c>
      <c r="AZ5" s="28" t="s">
        <v>1</v>
      </c>
      <c r="BA5" s="29" t="s">
        <v>2</v>
      </c>
    </row>
    <row r="6" spans="1:53" ht="48.75">
      <c r="A6" s="42" t="s">
        <v>12</v>
      </c>
      <c r="B6" s="17">
        <v>11</v>
      </c>
      <c r="C6" s="63">
        <v>1</v>
      </c>
      <c r="D6" s="4">
        <v>1</v>
      </c>
      <c r="E6" s="18">
        <v>0</v>
      </c>
      <c r="F6" s="63">
        <v>1</v>
      </c>
      <c r="G6" s="59">
        <v>1</v>
      </c>
      <c r="H6" s="18">
        <v>0</v>
      </c>
      <c r="I6" s="63">
        <v>1</v>
      </c>
      <c r="J6" s="59">
        <v>1</v>
      </c>
      <c r="K6" s="18">
        <v>0</v>
      </c>
      <c r="L6" s="64">
        <v>1</v>
      </c>
      <c r="M6" s="60">
        <v>1</v>
      </c>
      <c r="N6" s="60">
        <v>0</v>
      </c>
      <c r="O6" s="64">
        <v>1</v>
      </c>
      <c r="P6" s="59">
        <v>1</v>
      </c>
      <c r="Q6" s="60">
        <v>0</v>
      </c>
      <c r="R6" s="79"/>
      <c r="S6" s="20"/>
      <c r="T6" s="20"/>
      <c r="U6" s="79"/>
      <c r="V6" s="20"/>
      <c r="W6" s="20"/>
      <c r="X6" s="61"/>
      <c r="Y6" s="19"/>
      <c r="Z6" s="19"/>
      <c r="AA6" s="63">
        <v>1</v>
      </c>
      <c r="AB6" s="59">
        <v>1</v>
      </c>
      <c r="AC6" s="181">
        <v>0</v>
      </c>
      <c r="AD6" s="79"/>
      <c r="AE6" s="20"/>
      <c r="AF6" s="20"/>
      <c r="AG6" s="63">
        <v>1</v>
      </c>
      <c r="AH6" s="59">
        <v>1</v>
      </c>
      <c r="AI6" s="181">
        <v>0</v>
      </c>
      <c r="AJ6" s="79"/>
      <c r="AK6" s="20"/>
      <c r="AL6" s="20"/>
      <c r="AM6" s="61"/>
      <c r="AN6" s="19"/>
      <c r="AO6" s="19"/>
      <c r="AP6" s="63">
        <v>1</v>
      </c>
      <c r="AQ6" s="4">
        <v>1</v>
      </c>
      <c r="AR6" s="18">
        <v>0</v>
      </c>
      <c r="AS6" s="61"/>
      <c r="AT6" s="19"/>
      <c r="AU6" s="19"/>
      <c r="AV6" s="61"/>
      <c r="AW6" s="19"/>
      <c r="AX6" s="91"/>
      <c r="AY6" s="131">
        <f>C6+F6+I6+L6+O6+R6+U6+X6+AA6+AD6+AG6+AJ6+AM6+AP6+AS6+AV6</f>
        <v>8</v>
      </c>
      <c r="AZ6" s="131">
        <f t="shared" ref="AZ6:BA11" si="0">D6+G6+J6+M6+P6+S6+V6+Y6+AB6+AE6+AH6+AK6+AN6+AQ6+AT6+AW6</f>
        <v>8</v>
      </c>
      <c r="BA6" s="131">
        <f t="shared" si="0"/>
        <v>0</v>
      </c>
    </row>
    <row r="7" spans="1:53" ht="36">
      <c r="A7" s="35" t="s">
        <v>10</v>
      </c>
      <c r="B7" s="17">
        <v>11</v>
      </c>
      <c r="C7" s="63">
        <v>1</v>
      </c>
      <c r="D7" s="4">
        <v>1</v>
      </c>
      <c r="E7" s="18">
        <v>0</v>
      </c>
      <c r="F7" s="61"/>
      <c r="G7" s="19"/>
      <c r="H7" s="19"/>
      <c r="I7" s="61">
        <v>2</v>
      </c>
      <c r="J7" s="20">
        <v>0</v>
      </c>
      <c r="K7" s="20">
        <v>2</v>
      </c>
      <c r="L7" s="79"/>
      <c r="M7" s="20"/>
      <c r="N7" s="20"/>
      <c r="O7" s="63">
        <v>1</v>
      </c>
      <c r="P7" s="60">
        <v>0</v>
      </c>
      <c r="Q7" s="60">
        <v>1</v>
      </c>
      <c r="R7" s="79">
        <v>1</v>
      </c>
      <c r="S7" s="20">
        <v>0</v>
      </c>
      <c r="T7" s="20">
        <v>1</v>
      </c>
      <c r="U7" s="79">
        <v>1</v>
      </c>
      <c r="V7" s="20">
        <v>0</v>
      </c>
      <c r="W7" s="20">
        <v>1</v>
      </c>
      <c r="X7" s="61"/>
      <c r="Y7" s="19"/>
      <c r="Z7" s="19"/>
      <c r="AA7" s="61">
        <v>1</v>
      </c>
      <c r="AB7" s="19">
        <v>0</v>
      </c>
      <c r="AC7" s="19">
        <v>1</v>
      </c>
      <c r="AD7" s="61"/>
      <c r="AE7" s="19"/>
      <c r="AF7" s="19"/>
      <c r="AG7" s="61"/>
      <c r="AH7" s="19"/>
      <c r="AI7" s="19"/>
      <c r="AJ7" s="79"/>
      <c r="AK7" s="20"/>
      <c r="AL7" s="20"/>
      <c r="AM7" s="61">
        <v>2</v>
      </c>
      <c r="AN7" s="19">
        <v>0</v>
      </c>
      <c r="AO7" s="19">
        <v>2</v>
      </c>
      <c r="AP7" s="61"/>
      <c r="AQ7" s="19"/>
      <c r="AR7" s="19"/>
      <c r="AS7" s="61"/>
      <c r="AT7" s="19"/>
      <c r="AU7" s="19"/>
      <c r="AV7" s="61"/>
      <c r="AW7" s="19"/>
      <c r="AX7" s="91"/>
      <c r="AY7" s="131">
        <f t="shared" ref="AY7:AY11" si="1">C7+F7+I7+L7+O7+R7+U7+X7+AA7+AD7+AG7+AJ7+AM7+AP7+AS7+AV7</f>
        <v>9</v>
      </c>
      <c r="AZ7" s="131">
        <f t="shared" si="0"/>
        <v>1</v>
      </c>
      <c r="BA7" s="131">
        <f t="shared" si="0"/>
        <v>8</v>
      </c>
    </row>
    <row r="8" spans="1:53" ht="27.75" customHeight="1">
      <c r="A8" s="40" t="s">
        <v>11</v>
      </c>
      <c r="B8" s="17">
        <v>11</v>
      </c>
      <c r="C8" s="61"/>
      <c r="D8" s="19"/>
      <c r="E8" s="19"/>
      <c r="F8" s="61"/>
      <c r="G8" s="19"/>
      <c r="H8" s="19"/>
      <c r="I8" s="203">
        <v>1</v>
      </c>
      <c r="J8" s="51">
        <v>0</v>
      </c>
      <c r="K8" s="201">
        <v>0</v>
      </c>
      <c r="L8" s="79">
        <v>1</v>
      </c>
      <c r="M8" s="20">
        <v>0</v>
      </c>
      <c r="N8" s="20">
        <v>1</v>
      </c>
      <c r="O8" s="79">
        <v>1</v>
      </c>
      <c r="P8" s="20">
        <v>1</v>
      </c>
      <c r="Q8" s="20">
        <v>0</v>
      </c>
      <c r="R8" s="63">
        <v>2</v>
      </c>
      <c r="S8" s="59">
        <v>2</v>
      </c>
      <c r="T8" s="18">
        <v>0</v>
      </c>
      <c r="U8" s="79"/>
      <c r="V8" s="20"/>
      <c r="W8" s="20"/>
      <c r="X8" s="61"/>
      <c r="Y8" s="19"/>
      <c r="Z8" s="19"/>
      <c r="AA8" s="63">
        <v>1</v>
      </c>
      <c r="AB8" s="59">
        <v>1</v>
      </c>
      <c r="AC8" s="181"/>
      <c r="AD8" s="61">
        <v>1</v>
      </c>
      <c r="AE8" s="19">
        <v>1</v>
      </c>
      <c r="AF8" s="19">
        <v>0</v>
      </c>
      <c r="AG8" s="61">
        <v>2</v>
      </c>
      <c r="AH8" s="19">
        <v>2</v>
      </c>
      <c r="AI8" s="19">
        <v>0</v>
      </c>
      <c r="AJ8" s="79"/>
      <c r="AK8" s="20"/>
      <c r="AL8" s="20"/>
      <c r="AM8" s="61"/>
      <c r="AN8" s="19"/>
      <c r="AO8" s="19"/>
      <c r="AP8" s="61"/>
      <c r="AQ8" s="19"/>
      <c r="AR8" s="19"/>
      <c r="AS8" s="63">
        <v>1</v>
      </c>
      <c r="AT8" s="4">
        <v>0</v>
      </c>
      <c r="AU8" s="17">
        <v>1</v>
      </c>
      <c r="AV8" s="63">
        <v>3</v>
      </c>
      <c r="AW8" s="20">
        <v>2</v>
      </c>
      <c r="AX8" s="205">
        <v>1</v>
      </c>
      <c r="AY8" s="131">
        <f t="shared" si="1"/>
        <v>13</v>
      </c>
      <c r="AZ8" s="131">
        <f t="shared" si="0"/>
        <v>9</v>
      </c>
      <c r="BA8" s="131">
        <f t="shared" si="0"/>
        <v>3</v>
      </c>
    </row>
    <row r="9" spans="1:53" ht="36">
      <c r="A9" s="34" t="s">
        <v>9</v>
      </c>
      <c r="B9" s="19">
        <v>11</v>
      </c>
      <c r="C9" s="79">
        <v>3</v>
      </c>
      <c r="D9" s="19">
        <v>0</v>
      </c>
      <c r="E9" s="18">
        <v>3</v>
      </c>
      <c r="F9" s="61"/>
      <c r="G9" s="19"/>
      <c r="H9" s="19"/>
      <c r="I9" s="61"/>
      <c r="J9" s="20"/>
      <c r="K9" s="20"/>
      <c r="L9" s="64">
        <v>3</v>
      </c>
      <c r="M9" s="60">
        <v>1</v>
      </c>
      <c r="N9" s="60">
        <v>2</v>
      </c>
      <c r="O9" s="64">
        <v>3</v>
      </c>
      <c r="P9" s="60">
        <v>0</v>
      </c>
      <c r="Q9" s="60">
        <v>3</v>
      </c>
      <c r="R9" s="79">
        <v>2</v>
      </c>
      <c r="S9" s="20">
        <v>0</v>
      </c>
      <c r="T9" s="18">
        <v>2</v>
      </c>
      <c r="U9" s="63">
        <v>2</v>
      </c>
      <c r="V9" s="59">
        <v>2</v>
      </c>
      <c r="W9" s="94">
        <v>0</v>
      </c>
      <c r="X9" s="70">
        <v>6</v>
      </c>
      <c r="Y9" s="181">
        <v>0</v>
      </c>
      <c r="Z9" s="184">
        <v>6</v>
      </c>
      <c r="AA9" s="61"/>
      <c r="AB9" s="19"/>
      <c r="AC9" s="19"/>
      <c r="AD9" s="61"/>
      <c r="AE9" s="19"/>
      <c r="AF9" s="19"/>
      <c r="AG9" s="61"/>
      <c r="AH9" s="19"/>
      <c r="AI9" s="19"/>
      <c r="AJ9" s="79"/>
      <c r="AK9" s="20"/>
      <c r="AL9" s="20"/>
      <c r="AM9" s="198">
        <v>5</v>
      </c>
      <c r="AN9" s="188">
        <v>0</v>
      </c>
      <c r="AO9" s="181">
        <v>5</v>
      </c>
      <c r="AP9" s="61"/>
      <c r="AQ9" s="19"/>
      <c r="AR9" s="19"/>
      <c r="AS9" s="61"/>
      <c r="AT9" s="19"/>
      <c r="AU9" s="19"/>
      <c r="AV9" s="61"/>
      <c r="AW9" s="19"/>
      <c r="AX9" s="91"/>
      <c r="AY9" s="131">
        <f t="shared" si="1"/>
        <v>24</v>
      </c>
      <c r="AZ9" s="131">
        <f t="shared" si="0"/>
        <v>3</v>
      </c>
      <c r="BA9" s="131">
        <f t="shared" si="0"/>
        <v>21</v>
      </c>
    </row>
    <row r="10" spans="1:53" ht="48">
      <c r="A10" s="30" t="s">
        <v>7</v>
      </c>
      <c r="B10" s="17">
        <v>11</v>
      </c>
      <c r="C10" s="61"/>
      <c r="D10" s="19"/>
      <c r="E10" s="19"/>
      <c r="F10" s="61"/>
      <c r="G10" s="19"/>
      <c r="H10" s="19"/>
      <c r="I10" s="63">
        <v>1</v>
      </c>
      <c r="J10" s="59">
        <v>1</v>
      </c>
      <c r="K10" s="18">
        <v>0</v>
      </c>
      <c r="L10" s="64">
        <v>1</v>
      </c>
      <c r="M10" s="60">
        <v>1</v>
      </c>
      <c r="N10" s="60">
        <v>0</v>
      </c>
      <c r="O10" s="64">
        <v>4</v>
      </c>
      <c r="P10" s="59">
        <v>0</v>
      </c>
      <c r="Q10" s="60">
        <v>4</v>
      </c>
      <c r="R10" s="79">
        <v>1</v>
      </c>
      <c r="S10" s="20">
        <v>0</v>
      </c>
      <c r="T10" s="20">
        <v>1</v>
      </c>
      <c r="U10" s="79"/>
      <c r="V10" s="20"/>
      <c r="W10" s="20"/>
      <c r="X10" s="61"/>
      <c r="Y10" s="19"/>
      <c r="Z10" s="19"/>
      <c r="AA10" s="63">
        <v>2</v>
      </c>
      <c r="AB10" s="59">
        <v>1</v>
      </c>
      <c r="AC10" s="181">
        <v>1</v>
      </c>
      <c r="AD10" s="61"/>
      <c r="AE10" s="19"/>
      <c r="AF10" s="19"/>
      <c r="AG10" s="61"/>
      <c r="AH10" s="19"/>
      <c r="AI10" s="19"/>
      <c r="AJ10" s="79"/>
      <c r="AK10" s="20"/>
      <c r="AL10" s="20"/>
      <c r="AM10" s="61">
        <v>2</v>
      </c>
      <c r="AN10" s="19">
        <v>0</v>
      </c>
      <c r="AO10" s="19">
        <v>2</v>
      </c>
      <c r="AP10" s="61"/>
      <c r="AQ10" s="19"/>
      <c r="AR10" s="19"/>
      <c r="AS10" s="61"/>
      <c r="AT10" s="19"/>
      <c r="AU10" s="19"/>
      <c r="AV10" s="61"/>
      <c r="AW10" s="19"/>
      <c r="AX10" s="91"/>
      <c r="AY10" s="131">
        <f t="shared" si="1"/>
        <v>11</v>
      </c>
      <c r="AZ10" s="131">
        <f t="shared" si="0"/>
        <v>3</v>
      </c>
      <c r="BA10" s="131">
        <f t="shared" si="0"/>
        <v>8</v>
      </c>
    </row>
    <row r="11" spans="1:53" ht="36">
      <c r="A11" s="32" t="s">
        <v>8</v>
      </c>
      <c r="B11" s="17">
        <v>11</v>
      </c>
      <c r="C11" s="63">
        <v>1</v>
      </c>
      <c r="D11" s="4">
        <v>1</v>
      </c>
      <c r="E11" s="18">
        <v>0</v>
      </c>
      <c r="F11" s="79">
        <v>1</v>
      </c>
      <c r="G11" s="20">
        <v>0</v>
      </c>
      <c r="H11" s="20">
        <v>1</v>
      </c>
      <c r="I11" s="63">
        <v>1</v>
      </c>
      <c r="J11" s="59">
        <v>1</v>
      </c>
      <c r="K11" s="18">
        <v>0</v>
      </c>
      <c r="L11" s="63">
        <v>1</v>
      </c>
      <c r="M11" s="59">
        <v>1</v>
      </c>
      <c r="N11" s="60">
        <v>0</v>
      </c>
      <c r="O11" s="63">
        <v>1</v>
      </c>
      <c r="P11" s="59">
        <v>1</v>
      </c>
      <c r="Q11" s="60">
        <v>0</v>
      </c>
      <c r="R11" s="204">
        <v>1</v>
      </c>
      <c r="S11" s="51">
        <v>1</v>
      </c>
      <c r="T11" s="201">
        <v>0</v>
      </c>
      <c r="U11" s="79">
        <v>1</v>
      </c>
      <c r="V11" s="20">
        <v>1</v>
      </c>
      <c r="W11" s="20">
        <v>0</v>
      </c>
      <c r="X11" s="197">
        <v>2</v>
      </c>
      <c r="Y11" s="181">
        <v>1</v>
      </c>
      <c r="Z11" s="181">
        <v>1</v>
      </c>
      <c r="AA11" s="63">
        <v>1</v>
      </c>
      <c r="AB11" s="59">
        <v>0</v>
      </c>
      <c r="AC11" s="181">
        <v>1</v>
      </c>
      <c r="AD11" s="63">
        <v>1</v>
      </c>
      <c r="AE11" s="59">
        <v>1</v>
      </c>
      <c r="AF11" s="185">
        <v>0</v>
      </c>
      <c r="AG11" s="63">
        <v>1</v>
      </c>
      <c r="AH11" s="59">
        <v>1</v>
      </c>
      <c r="AI11" s="181">
        <v>0</v>
      </c>
      <c r="AJ11" s="79">
        <v>1</v>
      </c>
      <c r="AK11" s="20">
        <v>0</v>
      </c>
      <c r="AL11" s="20">
        <v>1</v>
      </c>
      <c r="AM11" s="199">
        <v>2</v>
      </c>
      <c r="AN11" s="188">
        <v>0</v>
      </c>
      <c r="AO11" s="181">
        <v>2</v>
      </c>
      <c r="AP11" s="61"/>
      <c r="AQ11" s="19"/>
      <c r="AR11" s="19"/>
      <c r="AS11" s="61"/>
      <c r="AT11" s="19"/>
      <c r="AU11" s="19"/>
      <c r="AV11" s="63">
        <v>1</v>
      </c>
      <c r="AW11" s="59">
        <v>1</v>
      </c>
      <c r="AX11" s="205">
        <v>0</v>
      </c>
      <c r="AY11" s="131">
        <f t="shared" si="1"/>
        <v>16</v>
      </c>
      <c r="AZ11" s="131">
        <f t="shared" si="0"/>
        <v>10</v>
      </c>
      <c r="BA11" s="131">
        <f t="shared" si="0"/>
        <v>6</v>
      </c>
    </row>
    <row r="12" spans="1:53">
      <c r="A12" s="206"/>
      <c r="B12" s="207"/>
      <c r="C12" s="208"/>
      <c r="D12" s="209"/>
      <c r="E12" s="210"/>
      <c r="F12" s="213"/>
      <c r="G12" s="214"/>
      <c r="H12" s="214"/>
      <c r="I12" s="208"/>
      <c r="J12" s="211"/>
      <c r="K12" s="210"/>
      <c r="L12" s="208"/>
      <c r="M12" s="211"/>
      <c r="N12" s="212"/>
      <c r="O12" s="208"/>
      <c r="P12" s="211"/>
      <c r="Q12" s="212"/>
      <c r="R12" s="215"/>
      <c r="S12" s="211"/>
      <c r="T12" s="210"/>
      <c r="U12" s="213"/>
      <c r="V12" s="214"/>
      <c r="W12" s="214"/>
      <c r="X12" s="215"/>
      <c r="Y12" s="216"/>
      <c r="Z12" s="216"/>
      <c r="AA12" s="208"/>
      <c r="AB12" s="211"/>
      <c r="AC12" s="216"/>
      <c r="AD12" s="208"/>
      <c r="AE12" s="211"/>
      <c r="AF12" s="220"/>
      <c r="AG12" s="208"/>
      <c r="AH12" s="211"/>
      <c r="AI12" s="216"/>
      <c r="AJ12" s="213"/>
      <c r="AK12" s="214"/>
      <c r="AL12" s="214"/>
      <c r="AM12" s="213"/>
      <c r="AN12" s="214"/>
      <c r="AO12" s="216"/>
      <c r="AP12" s="217"/>
      <c r="AQ12" s="218"/>
      <c r="AR12" s="218"/>
      <c r="AS12" s="217"/>
      <c r="AT12" s="218"/>
      <c r="AU12" s="218"/>
      <c r="AV12" s="208"/>
      <c r="AW12" s="211"/>
      <c r="AX12" s="221"/>
      <c r="AY12" s="131"/>
      <c r="AZ12" s="131"/>
      <c r="BA12" s="131"/>
    </row>
    <row r="13" spans="1:53" ht="35.25" customHeight="1">
      <c r="C13" s="130">
        <f>SUM(C6:C11)</f>
        <v>6</v>
      </c>
      <c r="D13" s="202">
        <f t="shared" ref="D13:AX13" si="2">SUM(D6:D11)</f>
        <v>3</v>
      </c>
      <c r="E13" s="202">
        <f t="shared" si="2"/>
        <v>3</v>
      </c>
      <c r="F13" s="130">
        <f t="shared" si="2"/>
        <v>2</v>
      </c>
      <c r="G13" s="202">
        <f t="shared" si="2"/>
        <v>1</v>
      </c>
      <c r="H13" s="202">
        <f t="shared" si="2"/>
        <v>1</v>
      </c>
      <c r="I13" s="130">
        <f t="shared" si="2"/>
        <v>6</v>
      </c>
      <c r="J13" s="202">
        <f t="shared" si="2"/>
        <v>3</v>
      </c>
      <c r="K13" s="202">
        <f t="shared" si="2"/>
        <v>2</v>
      </c>
      <c r="L13" s="130">
        <f t="shared" si="2"/>
        <v>7</v>
      </c>
      <c r="M13" s="202">
        <f t="shared" si="2"/>
        <v>4</v>
      </c>
      <c r="N13" s="202">
        <f t="shared" si="2"/>
        <v>3</v>
      </c>
      <c r="O13" s="130">
        <f t="shared" si="2"/>
        <v>11</v>
      </c>
      <c r="P13" s="202">
        <f t="shared" si="2"/>
        <v>3</v>
      </c>
      <c r="Q13" s="202">
        <f t="shared" si="2"/>
        <v>8</v>
      </c>
      <c r="R13" s="130">
        <f t="shared" si="2"/>
        <v>7</v>
      </c>
      <c r="S13" s="202">
        <f t="shared" si="2"/>
        <v>3</v>
      </c>
      <c r="T13" s="202">
        <f t="shared" si="2"/>
        <v>4</v>
      </c>
      <c r="U13" s="130">
        <f t="shared" si="2"/>
        <v>4</v>
      </c>
      <c r="V13" s="202">
        <f t="shared" si="2"/>
        <v>3</v>
      </c>
      <c r="W13" s="202">
        <f t="shared" si="2"/>
        <v>1</v>
      </c>
      <c r="X13" s="130">
        <f t="shared" si="2"/>
        <v>8</v>
      </c>
      <c r="Y13" s="202">
        <f t="shared" si="2"/>
        <v>1</v>
      </c>
      <c r="Z13" s="202">
        <f t="shared" si="2"/>
        <v>7</v>
      </c>
      <c r="AA13" s="130">
        <f t="shared" si="2"/>
        <v>6</v>
      </c>
      <c r="AB13" s="202">
        <f t="shared" si="2"/>
        <v>3</v>
      </c>
      <c r="AC13" s="202">
        <f t="shared" si="2"/>
        <v>3</v>
      </c>
      <c r="AD13" s="130">
        <f t="shared" si="2"/>
        <v>2</v>
      </c>
      <c r="AE13" s="202">
        <f t="shared" si="2"/>
        <v>2</v>
      </c>
      <c r="AF13" s="202">
        <f t="shared" si="2"/>
        <v>0</v>
      </c>
      <c r="AG13" s="130">
        <f t="shared" si="2"/>
        <v>4</v>
      </c>
      <c r="AH13" s="202">
        <f t="shared" si="2"/>
        <v>4</v>
      </c>
      <c r="AI13" s="202">
        <f t="shared" si="2"/>
        <v>0</v>
      </c>
      <c r="AJ13" s="130">
        <f t="shared" si="2"/>
        <v>1</v>
      </c>
      <c r="AK13" s="202">
        <f t="shared" si="2"/>
        <v>0</v>
      </c>
      <c r="AL13" s="202">
        <f t="shared" si="2"/>
        <v>1</v>
      </c>
      <c r="AM13" s="130">
        <f t="shared" si="2"/>
        <v>11</v>
      </c>
      <c r="AN13" s="202">
        <f t="shared" si="2"/>
        <v>0</v>
      </c>
      <c r="AO13" s="202">
        <f t="shared" si="2"/>
        <v>11</v>
      </c>
      <c r="AP13" s="130">
        <f t="shared" si="2"/>
        <v>1</v>
      </c>
      <c r="AQ13" s="202">
        <f t="shared" si="2"/>
        <v>1</v>
      </c>
      <c r="AR13" s="202">
        <f t="shared" si="2"/>
        <v>0</v>
      </c>
      <c r="AS13" s="130">
        <f t="shared" si="2"/>
        <v>1</v>
      </c>
      <c r="AT13" s="202">
        <f t="shared" si="2"/>
        <v>0</v>
      </c>
      <c r="AU13" s="202">
        <f t="shared" si="2"/>
        <v>1</v>
      </c>
      <c r="AV13" s="130">
        <f t="shared" si="2"/>
        <v>4</v>
      </c>
      <c r="AW13" s="202">
        <f t="shared" si="2"/>
        <v>3</v>
      </c>
      <c r="AX13" s="202">
        <f t="shared" si="2"/>
        <v>1</v>
      </c>
      <c r="AY13" s="132">
        <f>SUM(AY6:AY11)</f>
        <v>81</v>
      </c>
      <c r="AZ13" s="132">
        <f t="shared" ref="AZ13:BA13" si="3">SUM(AZ6:AZ11)</f>
        <v>34</v>
      </c>
      <c r="BA13" s="132">
        <f t="shared" si="3"/>
        <v>46</v>
      </c>
    </row>
    <row r="19" spans="1:1">
      <c r="A19" s="48"/>
    </row>
    <row r="20" spans="1:1">
      <c r="A20" s="35"/>
    </row>
    <row r="21" spans="1:1">
      <c r="A21" s="40"/>
    </row>
    <row r="22" spans="1:1">
      <c r="A22" s="34"/>
    </row>
    <row r="23" spans="1:1">
      <c r="A23" s="30"/>
    </row>
    <row r="24" spans="1:1">
      <c r="A24" s="32"/>
    </row>
    <row r="25" spans="1:1">
      <c r="A25" s="58"/>
    </row>
  </sheetData>
  <mergeCells count="16">
    <mergeCell ref="AN3:AO3"/>
    <mergeCell ref="AQ3:AR3"/>
    <mergeCell ref="AT3:AU3"/>
    <mergeCell ref="AW3:AX3"/>
    <mergeCell ref="D3:E3"/>
    <mergeCell ref="G3:H3"/>
    <mergeCell ref="J3:K3"/>
    <mergeCell ref="M3:N3"/>
    <mergeCell ref="AK3:AL3"/>
    <mergeCell ref="AE3:AF3"/>
    <mergeCell ref="AH3:AI3"/>
    <mergeCell ref="P3:Q3"/>
    <mergeCell ref="S3:T3"/>
    <mergeCell ref="V3:W3"/>
    <mergeCell ref="Y3:Z3"/>
    <mergeCell ref="AB3:AC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R15"/>
  <sheetViews>
    <sheetView tabSelected="1" workbookViewId="0">
      <pane xSplit="1" topLeftCell="B1" activePane="topRight" state="frozen"/>
      <selection pane="topRight" activeCell="V11" sqref="V11"/>
    </sheetView>
  </sheetViews>
  <sheetFormatPr defaultRowHeight="15"/>
  <cols>
    <col min="1" max="1" width="11.28515625" customWidth="1"/>
    <col min="2" max="13" width="4.42578125" customWidth="1"/>
    <col min="14" max="43" width="4.5703125" customWidth="1"/>
    <col min="44" max="44" width="4.42578125" customWidth="1"/>
    <col min="45" max="52" width="4.5703125" customWidth="1"/>
    <col min="53" max="53" width="4.42578125" customWidth="1"/>
    <col min="54" max="54" width="4.5703125" customWidth="1"/>
    <col min="55" max="55" width="4" customWidth="1"/>
    <col min="56" max="63" width="4.5703125" customWidth="1"/>
    <col min="64" max="67" width="5.42578125" customWidth="1"/>
    <col min="68" max="70" width="5.85546875" customWidth="1"/>
  </cols>
  <sheetData>
    <row r="1" spans="1:70" ht="15.75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70" ht="15.75">
      <c r="B2" s="247" t="s">
        <v>68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70" ht="18.75">
      <c r="A3" s="80" t="s">
        <v>65</v>
      </c>
    </row>
    <row r="4" spans="1:70" ht="15.75">
      <c r="B4" s="241" t="s">
        <v>13</v>
      </c>
      <c r="C4" s="241"/>
      <c r="D4" s="241"/>
      <c r="E4" s="241" t="s">
        <v>18</v>
      </c>
      <c r="F4" s="241"/>
      <c r="G4" s="241"/>
      <c r="H4" s="241" t="s">
        <v>13</v>
      </c>
      <c r="I4" s="241"/>
      <c r="J4" s="241"/>
      <c r="K4" s="241" t="s">
        <v>18</v>
      </c>
      <c r="L4" s="241"/>
      <c r="M4" s="241"/>
      <c r="N4" s="14"/>
      <c r="O4" s="241" t="s">
        <v>6</v>
      </c>
      <c r="P4" s="241"/>
      <c r="Q4" s="44"/>
      <c r="R4" s="241" t="s">
        <v>13</v>
      </c>
      <c r="S4" s="241"/>
      <c r="T4" s="44"/>
      <c r="U4" s="241" t="s">
        <v>15</v>
      </c>
      <c r="V4" s="241"/>
      <c r="W4" s="44"/>
      <c r="X4" s="241" t="s">
        <v>18</v>
      </c>
      <c r="Y4" s="241"/>
      <c r="Z4" s="44"/>
      <c r="AA4" s="241" t="s">
        <v>22</v>
      </c>
      <c r="AB4" s="241"/>
      <c r="AC4" s="44"/>
      <c r="AD4" s="241" t="s">
        <v>25</v>
      </c>
      <c r="AE4" s="241"/>
      <c r="AF4" s="44"/>
      <c r="AG4" s="241" t="s">
        <v>32</v>
      </c>
      <c r="AH4" s="241"/>
      <c r="AI4" s="44"/>
      <c r="AJ4" s="241" t="s">
        <v>30</v>
      </c>
      <c r="AK4" s="241"/>
      <c r="AL4" s="44"/>
      <c r="AM4" s="241" t="s">
        <v>33</v>
      </c>
      <c r="AN4" s="241"/>
      <c r="AO4" s="44"/>
      <c r="AP4" s="241" t="s">
        <v>35</v>
      </c>
      <c r="AQ4" s="241"/>
      <c r="AR4" s="44"/>
      <c r="AS4" s="241" t="s">
        <v>40</v>
      </c>
      <c r="AT4" s="241"/>
      <c r="AU4" s="44"/>
      <c r="AV4" s="241" t="s">
        <v>43</v>
      </c>
      <c r="AW4" s="241"/>
      <c r="AX4" s="44"/>
      <c r="AY4" s="241" t="s">
        <v>46</v>
      </c>
      <c r="AZ4" s="241"/>
      <c r="BA4" s="44"/>
      <c r="BB4" s="241" t="s">
        <v>59</v>
      </c>
      <c r="BC4" s="241"/>
      <c r="BD4" s="44"/>
      <c r="BE4" s="241" t="s">
        <v>49</v>
      </c>
      <c r="BF4" s="241"/>
      <c r="BG4" s="44"/>
      <c r="BH4" s="241" t="s">
        <v>53</v>
      </c>
      <c r="BI4" s="241"/>
      <c r="BJ4" s="44"/>
      <c r="BK4" s="241" t="s">
        <v>55</v>
      </c>
      <c r="BL4" s="241"/>
      <c r="BM4" s="44"/>
      <c r="BN4" s="241" t="s">
        <v>67</v>
      </c>
      <c r="BO4" s="241"/>
    </row>
    <row r="5" spans="1:70">
      <c r="B5" s="244" t="s">
        <v>62</v>
      </c>
      <c r="C5" s="245"/>
      <c r="D5" s="246"/>
      <c r="E5" s="244" t="s">
        <v>62</v>
      </c>
      <c r="F5" s="245"/>
      <c r="G5" s="246"/>
      <c r="H5" s="244" t="s">
        <v>64</v>
      </c>
      <c r="I5" s="245"/>
      <c r="J5" s="246"/>
      <c r="K5" s="244" t="s">
        <v>64</v>
      </c>
      <c r="L5" s="245"/>
      <c r="M5" s="246"/>
      <c r="N5" s="23"/>
      <c r="O5" s="21" t="s">
        <v>66</v>
      </c>
      <c r="P5" s="22"/>
      <c r="Q5" s="45"/>
      <c r="R5" s="21" t="s">
        <v>66</v>
      </c>
      <c r="S5" s="22"/>
      <c r="T5" s="45"/>
      <c r="U5" s="21" t="s">
        <v>66</v>
      </c>
      <c r="V5" s="22"/>
      <c r="W5" s="45"/>
      <c r="X5" s="21" t="s">
        <v>66</v>
      </c>
      <c r="Y5" s="22"/>
      <c r="Z5" s="45"/>
      <c r="AA5" s="21" t="s">
        <v>66</v>
      </c>
      <c r="AB5" s="22"/>
      <c r="AC5" s="45"/>
      <c r="AD5" s="21" t="s">
        <v>66</v>
      </c>
      <c r="AE5" s="22"/>
      <c r="AF5" s="45"/>
      <c r="AG5" s="21" t="s">
        <v>66</v>
      </c>
      <c r="AH5" s="22"/>
      <c r="AI5" s="45"/>
      <c r="AJ5" s="21" t="s">
        <v>66</v>
      </c>
      <c r="AK5" s="22"/>
      <c r="AL5" s="45"/>
      <c r="AM5" s="21" t="s">
        <v>66</v>
      </c>
      <c r="AN5" s="22"/>
      <c r="AO5" s="45"/>
      <c r="AP5" s="21" t="s">
        <v>39</v>
      </c>
      <c r="AQ5" s="22"/>
      <c r="AR5" s="45"/>
      <c r="AS5" s="21" t="s">
        <v>66</v>
      </c>
      <c r="AT5" s="22"/>
      <c r="AU5" s="45"/>
      <c r="AV5" s="21" t="s">
        <v>66</v>
      </c>
      <c r="AW5" s="22"/>
      <c r="AX5" s="45"/>
      <c r="AY5" s="21" t="s">
        <v>66</v>
      </c>
      <c r="AZ5" s="22"/>
      <c r="BA5" s="45"/>
      <c r="BB5" s="21" t="s">
        <v>66</v>
      </c>
      <c r="BC5" s="22"/>
      <c r="BD5" s="45"/>
      <c r="BE5" s="21" t="s">
        <v>50</v>
      </c>
      <c r="BF5" s="22"/>
      <c r="BG5" s="45"/>
      <c r="BH5" s="21" t="s">
        <v>3</v>
      </c>
      <c r="BI5" s="22"/>
      <c r="BJ5" s="45"/>
      <c r="BK5" s="21" t="s">
        <v>56</v>
      </c>
      <c r="BL5" s="22"/>
      <c r="BM5" s="45"/>
      <c r="BN5" s="21" t="s">
        <v>56</v>
      </c>
      <c r="BO5" s="22"/>
    </row>
    <row r="6" spans="1:70" ht="33.75">
      <c r="B6" s="28" t="s">
        <v>63</v>
      </c>
      <c r="C6" s="28" t="s">
        <v>60</v>
      </c>
      <c r="D6" s="29" t="s">
        <v>61</v>
      </c>
      <c r="E6" s="28" t="s">
        <v>63</v>
      </c>
      <c r="F6" s="28" t="s">
        <v>60</v>
      </c>
      <c r="G6" s="29" t="s">
        <v>61</v>
      </c>
      <c r="H6" s="28" t="s">
        <v>63</v>
      </c>
      <c r="I6" s="28" t="s">
        <v>60</v>
      </c>
      <c r="J6" s="29" t="s">
        <v>61</v>
      </c>
      <c r="K6" s="28" t="s">
        <v>63</v>
      </c>
      <c r="L6" s="28" t="s">
        <v>60</v>
      </c>
      <c r="M6" s="29" t="s">
        <v>61</v>
      </c>
      <c r="N6" s="110" t="s">
        <v>63</v>
      </c>
      <c r="O6" s="28" t="s">
        <v>60</v>
      </c>
      <c r="P6" s="29" t="s">
        <v>61</v>
      </c>
      <c r="Q6" s="110" t="s">
        <v>63</v>
      </c>
      <c r="R6" s="28" t="s">
        <v>60</v>
      </c>
      <c r="S6" s="29" t="s">
        <v>61</v>
      </c>
      <c r="T6" s="110" t="s">
        <v>63</v>
      </c>
      <c r="U6" s="28" t="s">
        <v>60</v>
      </c>
      <c r="V6" s="29" t="s">
        <v>61</v>
      </c>
      <c r="W6" s="110" t="s">
        <v>63</v>
      </c>
      <c r="X6" s="28" t="s">
        <v>60</v>
      </c>
      <c r="Y6" s="29" t="s">
        <v>61</v>
      </c>
      <c r="Z6" s="110" t="s">
        <v>63</v>
      </c>
      <c r="AA6" s="28" t="s">
        <v>60</v>
      </c>
      <c r="AB6" s="29" t="s">
        <v>61</v>
      </c>
      <c r="AC6" s="110" t="s">
        <v>63</v>
      </c>
      <c r="AD6" s="28" t="s">
        <v>60</v>
      </c>
      <c r="AE6" s="29" t="s">
        <v>61</v>
      </c>
      <c r="AF6" s="110" t="s">
        <v>63</v>
      </c>
      <c r="AG6" s="28" t="s">
        <v>60</v>
      </c>
      <c r="AH6" s="29" t="s">
        <v>61</v>
      </c>
      <c r="AI6" s="110" t="s">
        <v>63</v>
      </c>
      <c r="AJ6" s="28" t="s">
        <v>60</v>
      </c>
      <c r="AK6" s="29" t="s">
        <v>61</v>
      </c>
      <c r="AL6" s="110" t="s">
        <v>63</v>
      </c>
      <c r="AM6" s="28" t="s">
        <v>60</v>
      </c>
      <c r="AN6" s="29" t="s">
        <v>61</v>
      </c>
      <c r="AO6" s="110" t="s">
        <v>63</v>
      </c>
      <c r="AP6" s="28" t="s">
        <v>60</v>
      </c>
      <c r="AQ6" s="29" t="s">
        <v>61</v>
      </c>
      <c r="AR6" s="110" t="s">
        <v>63</v>
      </c>
      <c r="AS6" s="28" t="s">
        <v>60</v>
      </c>
      <c r="AT6" s="29" t="s">
        <v>61</v>
      </c>
      <c r="AU6" s="110" t="s">
        <v>63</v>
      </c>
      <c r="AV6" s="28" t="s">
        <v>60</v>
      </c>
      <c r="AW6" s="29" t="s">
        <v>61</v>
      </c>
      <c r="AX6" s="110" t="s">
        <v>63</v>
      </c>
      <c r="AY6" s="28" t="s">
        <v>60</v>
      </c>
      <c r="AZ6" s="29" t="s">
        <v>61</v>
      </c>
      <c r="BA6" s="110" t="s">
        <v>63</v>
      </c>
      <c r="BB6" s="28" t="s">
        <v>60</v>
      </c>
      <c r="BC6" s="29" t="s">
        <v>61</v>
      </c>
      <c r="BD6" s="110" t="s">
        <v>63</v>
      </c>
      <c r="BE6" s="28" t="s">
        <v>60</v>
      </c>
      <c r="BF6" s="29" t="s">
        <v>61</v>
      </c>
      <c r="BG6" s="110" t="s">
        <v>63</v>
      </c>
      <c r="BH6" s="28" t="s">
        <v>60</v>
      </c>
      <c r="BI6" s="29" t="s">
        <v>61</v>
      </c>
      <c r="BJ6" s="110" t="s">
        <v>63</v>
      </c>
      <c r="BK6" s="28" t="s">
        <v>60</v>
      </c>
      <c r="BL6" s="29" t="s">
        <v>61</v>
      </c>
      <c r="BM6" s="110" t="s">
        <v>63</v>
      </c>
      <c r="BN6" s="28" t="s">
        <v>60</v>
      </c>
      <c r="BO6" s="29" t="s">
        <v>61</v>
      </c>
      <c r="BP6" s="110" t="s">
        <v>63</v>
      </c>
      <c r="BQ6" s="28" t="s">
        <v>60</v>
      </c>
      <c r="BR6" s="29" t="s">
        <v>61</v>
      </c>
    </row>
    <row r="7" spans="1:70" ht="57.75" customHeight="1">
      <c r="A7" s="48" t="s">
        <v>12</v>
      </c>
      <c r="B7" s="222">
        <v>2</v>
      </c>
      <c r="C7" s="223">
        <v>1</v>
      </c>
      <c r="D7" s="224">
        <v>1</v>
      </c>
      <c r="E7" s="85">
        <v>1</v>
      </c>
      <c r="F7" s="89">
        <v>0</v>
      </c>
      <c r="G7" s="89">
        <v>1</v>
      </c>
      <c r="H7" s="84">
        <v>4</v>
      </c>
      <c r="I7" s="83">
        <v>0</v>
      </c>
      <c r="J7" s="83">
        <v>4</v>
      </c>
      <c r="K7" s="84">
        <v>2</v>
      </c>
      <c r="L7" s="83">
        <v>1</v>
      </c>
      <c r="M7" s="225">
        <v>1</v>
      </c>
      <c r="N7" s="226">
        <f>'7 класс'!D7+'8 класс'!C7+'9 класс'!C7+'10 класс'!C7+'11 класс'!C6</f>
        <v>2</v>
      </c>
      <c r="O7" s="227">
        <f>'7 класс'!E7+'8 класс'!D7+'9 класс'!D7+'10 класс'!D7+'11 класс'!D6</f>
        <v>2</v>
      </c>
      <c r="P7" s="227">
        <f>'7 класс'!F7+'8 класс'!E7+'9 класс'!E7+'10 класс'!E7+'11 класс'!E6</f>
        <v>0</v>
      </c>
      <c r="Q7" s="226">
        <f>'7 класс'!G7+'8 класс'!F7+'9 класс'!F7+'10 класс'!F7+'11 класс'!F6</f>
        <v>2</v>
      </c>
      <c r="R7" s="227">
        <f>'7 класс'!H7+'8 класс'!G7+'9 класс'!G7+'10 класс'!G7+'11 класс'!G6</f>
        <v>2</v>
      </c>
      <c r="S7" s="227">
        <f>'7 класс'!I7+'8 класс'!H7+'9 класс'!H7+'10 класс'!H7+'11 класс'!H6</f>
        <v>0</v>
      </c>
      <c r="T7" s="226">
        <f>'7 класс'!J7+'8 класс'!I7+'9 класс'!I7+'10 класс'!I7+'11 класс'!I6</f>
        <v>4</v>
      </c>
      <c r="U7" s="227">
        <f>'7 класс'!K7+'8 класс'!J7+'9 класс'!J7+'10 класс'!J7+'11 класс'!J6</f>
        <v>4</v>
      </c>
      <c r="V7" s="227">
        <f>'7 класс'!L7+'8 класс'!K7+'9 класс'!K7+'10 класс'!K7+'11 класс'!K6</f>
        <v>0</v>
      </c>
      <c r="W7" s="226">
        <f>'7 класс'!M7+'8 класс'!L7+'9 класс'!L7+'10 класс'!L7+'11 класс'!L6</f>
        <v>6</v>
      </c>
      <c r="X7" s="227">
        <f>'7 класс'!N7+'8 класс'!M7+'9 класс'!M7+'10 класс'!M7+'11 класс'!M6</f>
        <v>2</v>
      </c>
      <c r="Y7" s="227">
        <f>'7 класс'!O7+'8 класс'!N7+'9 класс'!N7+'10 класс'!N7+'11 класс'!N6</f>
        <v>4</v>
      </c>
      <c r="Z7" s="226">
        <f>'7 класс'!P7+'8 класс'!O7+'9 класс'!O7+'10 класс'!O7+'11 класс'!O6</f>
        <v>4</v>
      </c>
      <c r="AA7" s="227">
        <f>'7 класс'!Q7+'8 класс'!P7+'9 класс'!P7+'10 класс'!P7+'11 класс'!P6</f>
        <v>1</v>
      </c>
      <c r="AB7" s="227">
        <f>'7 класс'!R7+'8 класс'!Q7+'9 класс'!Q7+'10 класс'!Q7+'11 класс'!Q6</f>
        <v>3</v>
      </c>
      <c r="AC7" s="226">
        <f>'7 класс'!S7+'8 класс'!R7+'9 класс'!R7+'10 класс'!R7+'11 класс'!R6</f>
        <v>1</v>
      </c>
      <c r="AD7" s="227">
        <f>'7 класс'!T7+'8 класс'!S7+'9 класс'!S7+'10 класс'!S7+'11 класс'!S6</f>
        <v>1</v>
      </c>
      <c r="AE7" s="227">
        <f>'7 класс'!U7+'8 класс'!T7+'9 класс'!T7+'10 класс'!T7+'11 класс'!T6</f>
        <v>0</v>
      </c>
      <c r="AF7" s="226">
        <f>'7 класс'!V7+'8 класс'!U7+'9 класс'!U7+'10 класс'!U7+'11 класс'!U6</f>
        <v>3</v>
      </c>
      <c r="AG7" s="227">
        <f>'7 класс'!W7+'8 класс'!V7+'9 класс'!V7+'10 класс'!V7+'11 класс'!V6</f>
        <v>2</v>
      </c>
      <c r="AH7" s="227">
        <f>'7 класс'!X7+'8 класс'!W7+'9 класс'!W7+'10 класс'!W7+'11 класс'!W6</f>
        <v>1</v>
      </c>
      <c r="AI7" s="226">
        <f>'7 класс'!Y7+'8 класс'!X7+'9 класс'!X7+'10 класс'!X7+'11 класс'!X6</f>
        <v>2</v>
      </c>
      <c r="AJ7" s="227">
        <f>'7 класс'!Z7+'8 класс'!Y7+'9 класс'!Y7+'10 класс'!Y7+'11 класс'!Y6</f>
        <v>1</v>
      </c>
      <c r="AK7" s="227">
        <f>'7 класс'!AA7+'8 класс'!Z7+'9 класс'!Z7+'10 класс'!Z7+'11 класс'!Z6</f>
        <v>1</v>
      </c>
      <c r="AL7" s="226">
        <f>'7 класс'!AB7+'8 класс'!AA7+'9 класс'!AA7+'10 класс'!AA7+'11 класс'!AA6</f>
        <v>4</v>
      </c>
      <c r="AM7" s="227">
        <f>'7 класс'!AC7+'8 класс'!AB7+'9 класс'!AB7+'10 класс'!AB7+'11 класс'!AB6</f>
        <v>3</v>
      </c>
      <c r="AN7" s="227">
        <f>'7 класс'!AD7+'8 класс'!AC7+'9 класс'!AC7+'10 класс'!AC7+'11 класс'!AC6</f>
        <v>1</v>
      </c>
      <c r="AO7" s="84">
        <f>'8 класс'!AD7+'9 класс'!AD7+'10 класс'!AD7+'11 класс'!AD6</f>
        <v>4</v>
      </c>
      <c r="AP7" s="88">
        <f>'8 класс'!AE7+'9 класс'!AE7+'10 класс'!AE7+'11 класс'!AE6</f>
        <v>3</v>
      </c>
      <c r="AQ7" s="88">
        <f>'8 класс'!AF7+'9 класс'!AF7+'10 класс'!AF7+'11 класс'!AF6</f>
        <v>1</v>
      </c>
      <c r="AR7" s="84">
        <f>'7 класс'!AE7+'8 класс'!AG7+'9 класс'!AG7+'10 класс'!AG7+'11 класс'!AG6</f>
        <v>5</v>
      </c>
      <c r="AS7" s="83">
        <f>'7 класс'!AF7+'8 класс'!AH7+'9 класс'!AH7+'10 класс'!AH7+'11 класс'!AH6</f>
        <v>3</v>
      </c>
      <c r="AT7" s="83">
        <f>'7 класс'!AG7+'8 класс'!AI7+'9 класс'!AI7+'10 класс'!AI7+'11 класс'!AI6</f>
        <v>2</v>
      </c>
      <c r="AU7" s="84">
        <f>'7 класс'!AH7+'8 класс'!AJ7+'9 класс'!AJ7+'10 класс'!AJ7+'11 класс'!AJ6</f>
        <v>2</v>
      </c>
      <c r="AV7" s="239">
        <v>0</v>
      </c>
      <c r="AW7" s="83">
        <f>'7 класс'!AJ7+'8 класс'!AL7+'9 класс'!AL7+'10 класс'!AL7+'11 класс'!AL6</f>
        <v>2</v>
      </c>
      <c r="AX7" s="230">
        <f>'7 класс'!AK7+'8 класс'!AM7+'9 класс'!AM7+'10 класс'!AM7+'11 класс'!AM6</f>
        <v>0</v>
      </c>
      <c r="AY7" s="235">
        <f>'7 класс'!AL7+'8 класс'!AN7+'9 класс'!AN7+'10 класс'!AN7+'11 класс'!AN6</f>
        <v>0</v>
      </c>
      <c r="AZ7" s="235">
        <f>'7 класс'!AM7+'8 класс'!AO7+'9 класс'!AO7+'10 класс'!AO7+'11 класс'!AO6</f>
        <v>0</v>
      </c>
      <c r="BA7" s="82">
        <f>'7 класс'!AN7+'8 класс'!AS7+'9 класс'!AY7</f>
        <v>0</v>
      </c>
      <c r="BB7" s="240">
        <f>'7 класс'!AO7+'8 класс'!AT7+'9 класс'!AZ7</f>
        <v>0</v>
      </c>
      <c r="BC7" s="81">
        <f>'7 класс'!AP7+'8 класс'!AU7+'9 класс'!BA7</f>
        <v>0</v>
      </c>
      <c r="BD7" s="56">
        <f>'8 класс'!AP7+'9 класс'!AP7</f>
        <v>1</v>
      </c>
      <c r="BE7" s="49">
        <v>0</v>
      </c>
      <c r="BF7" s="38">
        <v>1</v>
      </c>
      <c r="BG7" s="145">
        <f>'9 класс'!AS7+'10 класс'!AP7</f>
        <v>0</v>
      </c>
      <c r="BH7" s="155">
        <f>'9 класс'!AT7+'10 класс'!AQ7</f>
        <v>0</v>
      </c>
      <c r="BI7" s="155">
        <f>'9 класс'!AU7+'10 класс'!AR7</f>
        <v>0</v>
      </c>
      <c r="BJ7" s="145">
        <f>'9 класс'!AV7+'10 класс'!AS7</f>
        <v>0</v>
      </c>
      <c r="BK7" s="155">
        <f>'9 класс'!AW7+'10 класс'!AT7</f>
        <v>0</v>
      </c>
      <c r="BL7" s="155">
        <f>'9 класс'!AX7+'10 класс'!AU7</f>
        <v>0</v>
      </c>
      <c r="BM7" s="145">
        <v>0</v>
      </c>
      <c r="BN7" s="155">
        <v>0</v>
      </c>
      <c r="BO7" s="155">
        <v>0</v>
      </c>
      <c r="BP7" s="86">
        <f>B7+E7+H7+K7+N7+Q7+T7+W7+Z7+AC7+AF7+AI7+AL7+AO7+AR7+AU7+AX7+BA7+BD7+BG7+BJ7+BM7</f>
        <v>49</v>
      </c>
      <c r="BQ7" s="86">
        <f t="shared" ref="BQ7:BR13" si="0">C7+F7+I7+L7+O7+R7+U7+X7+AA7+AD7+AG7+AJ7+AM7+AP7+AS7+AV7+AY7+BB7+BE7+BH7+BK7+BN7</f>
        <v>26</v>
      </c>
      <c r="BR7" s="86">
        <f t="shared" si="0"/>
        <v>23</v>
      </c>
    </row>
    <row r="8" spans="1:70" ht="49.5" customHeight="1">
      <c r="A8" s="35" t="s">
        <v>10</v>
      </c>
      <c r="B8" s="222">
        <v>2</v>
      </c>
      <c r="C8" s="223">
        <v>1</v>
      </c>
      <c r="D8" s="224">
        <v>1</v>
      </c>
      <c r="E8" s="85">
        <v>2</v>
      </c>
      <c r="F8" s="89">
        <v>0</v>
      </c>
      <c r="G8" s="89">
        <v>2</v>
      </c>
      <c r="H8" s="84">
        <v>2</v>
      </c>
      <c r="I8" s="83">
        <v>1</v>
      </c>
      <c r="J8" s="83">
        <v>1</v>
      </c>
      <c r="K8" s="84">
        <v>1</v>
      </c>
      <c r="L8" s="83">
        <v>0</v>
      </c>
      <c r="M8" s="225">
        <v>1</v>
      </c>
      <c r="N8" s="226">
        <f>'7 класс'!D8+'8 класс'!C8+'9 класс'!C8+'10 класс'!C8+'11 класс'!C7</f>
        <v>6</v>
      </c>
      <c r="O8" s="227">
        <f>'7 класс'!E8+'8 класс'!D8+'9 класс'!D8+'10 класс'!D8+'11 класс'!D7</f>
        <v>2</v>
      </c>
      <c r="P8" s="227">
        <f>'7 класс'!F8+'8 класс'!E8+'9 класс'!E8+'10 класс'!E8+'11 класс'!E7</f>
        <v>4</v>
      </c>
      <c r="Q8" s="226">
        <f>'7 класс'!G8+'8 класс'!F8+'9 класс'!F8+'10 класс'!F8+'11 класс'!F7</f>
        <v>7</v>
      </c>
      <c r="R8" s="227">
        <f>'7 класс'!H8+'8 класс'!G8+'9 класс'!G8+'10 класс'!G8+'11 класс'!G7</f>
        <v>1</v>
      </c>
      <c r="S8" s="227">
        <f>'7 класс'!I8+'8 класс'!H8+'9 класс'!H8+'10 класс'!H8+'11 класс'!H7</f>
        <v>6</v>
      </c>
      <c r="T8" s="226">
        <f>'7 класс'!J8+'8 класс'!I8+'9 класс'!I8+'10 класс'!I8+'11 класс'!I7</f>
        <v>8</v>
      </c>
      <c r="U8" s="227">
        <f>'7 класс'!K8+'8 класс'!J8+'9 класс'!J8+'10 класс'!J8+'11 класс'!J7</f>
        <v>1</v>
      </c>
      <c r="V8" s="227">
        <f>'7 класс'!L8+'8 класс'!K8+'9 класс'!K8+'10 класс'!K8+'11 класс'!K7</f>
        <v>7</v>
      </c>
      <c r="W8" s="226">
        <f>'7 класс'!M8+'8 класс'!L8+'9 класс'!L8+'10 класс'!L8+'11 класс'!L7</f>
        <v>6</v>
      </c>
      <c r="X8" s="227">
        <f>'7 класс'!N8+'8 класс'!M8+'9 класс'!M8+'10 класс'!M8+'11 класс'!M7</f>
        <v>0</v>
      </c>
      <c r="Y8" s="227">
        <f>'7 класс'!O8+'8 класс'!N8+'9 класс'!N8+'10 класс'!N8+'11 класс'!N7</f>
        <v>6</v>
      </c>
      <c r="Z8" s="226">
        <f>'7 класс'!P8+'8 класс'!O8+'9 класс'!O8+'10 класс'!O8+'11 класс'!O7</f>
        <v>7</v>
      </c>
      <c r="AA8" s="227">
        <f>'7 класс'!Q8+'8 класс'!P8+'9 класс'!P8+'10 класс'!P8+'11 класс'!P7</f>
        <v>1</v>
      </c>
      <c r="AB8" s="227">
        <f>'7 класс'!R8+'8 класс'!Q8+'9 класс'!Q8+'10 класс'!Q8+'11 класс'!Q7</f>
        <v>6</v>
      </c>
      <c r="AC8" s="226">
        <f>'7 класс'!S8+'8 класс'!R8+'9 класс'!R8+'10 класс'!R8+'11 класс'!R7</f>
        <v>4</v>
      </c>
      <c r="AD8" s="227">
        <f>'7 класс'!T8+'8 класс'!S8+'9 класс'!S8+'10 класс'!S8+'11 класс'!S7</f>
        <v>2</v>
      </c>
      <c r="AE8" s="227">
        <f>'7 класс'!U8+'8 класс'!T8+'9 класс'!T8+'10 класс'!T8+'11 класс'!T7</f>
        <v>2</v>
      </c>
      <c r="AF8" s="226">
        <f>'7 класс'!V8+'8 класс'!U8+'9 класс'!U8+'10 класс'!U8+'11 класс'!U7</f>
        <v>5</v>
      </c>
      <c r="AG8" s="227">
        <f>'7 класс'!W8+'8 класс'!V8+'9 класс'!V8+'10 класс'!V8+'11 класс'!V7</f>
        <v>1</v>
      </c>
      <c r="AH8" s="227">
        <f>'7 класс'!X8+'8 класс'!W8+'9 класс'!W8+'10 класс'!W8+'11 класс'!W7</f>
        <v>4</v>
      </c>
      <c r="AI8" s="226">
        <f>'7 класс'!Y8+'8 класс'!X8+'9 класс'!X8+'10 класс'!X8+'11 класс'!X7</f>
        <v>0</v>
      </c>
      <c r="AJ8" s="227">
        <f>'7 класс'!Z8+'8 класс'!Y8+'9 класс'!Y8+'10 класс'!Y8+'11 класс'!Y7</f>
        <v>0</v>
      </c>
      <c r="AK8" s="227">
        <f>'7 класс'!AA8+'8 класс'!Z8+'9 класс'!Z8+'10 класс'!Z8+'11 класс'!Z7</f>
        <v>1</v>
      </c>
      <c r="AL8" s="226">
        <f>'7 класс'!AB8+'8 класс'!AA8+'9 класс'!AA8+'10 класс'!AA8+'11 класс'!AA7</f>
        <v>7</v>
      </c>
      <c r="AM8" s="227">
        <f>'7 класс'!AC8+'8 класс'!AB8+'9 класс'!AB8+'10 класс'!AB8+'11 класс'!AB7</f>
        <v>2</v>
      </c>
      <c r="AN8" s="227">
        <f>'7 класс'!AD8+'8 класс'!AC8+'9 класс'!AC8+'10 класс'!AC8+'11 класс'!AC7</f>
        <v>5</v>
      </c>
      <c r="AO8" s="84">
        <f>'8 класс'!AD8+'9 класс'!AD8+'10 класс'!AD8+'11 класс'!AD7</f>
        <v>2</v>
      </c>
      <c r="AP8" s="88">
        <f>'8 класс'!AE8+'9 класс'!AE8+'10 класс'!AE8+'11 класс'!AE7</f>
        <v>2</v>
      </c>
      <c r="AQ8" s="88">
        <f>'8 класс'!AF8+'9 класс'!AF8+'10 класс'!AF8+'11 класс'!AF7</f>
        <v>0</v>
      </c>
      <c r="AR8" s="84">
        <f>'7 класс'!AE8+'8 класс'!AG8+'9 класс'!AG8+'10 класс'!AG8+'11 класс'!AG7</f>
        <v>7</v>
      </c>
      <c r="AS8" s="83">
        <f>'7 класс'!AF8+'8 класс'!AH8+'9 класс'!AH8+'10 класс'!AH8+'11 класс'!AH7</f>
        <v>5</v>
      </c>
      <c r="AT8" s="83">
        <f>'7 класс'!AG8+'8 класс'!AI8+'9 класс'!AI8+'10 класс'!AI8+'11 класс'!AI7</f>
        <v>2</v>
      </c>
      <c r="AU8" s="84">
        <f>'7 класс'!AH8+'8 класс'!AJ8+'9 класс'!AJ8+'10 класс'!AJ8+'11 класс'!AJ7</f>
        <v>8</v>
      </c>
      <c r="AV8" s="239">
        <f>'7 класс'!AI8+'8 класс'!AK8+'9 класс'!AK8+'10 класс'!AK8+'11 класс'!AK7</f>
        <v>0</v>
      </c>
      <c r="AW8" s="83">
        <f>'7 класс'!AJ8+'8 класс'!AL8+'9 класс'!AL8+'10 класс'!AL8+'11 класс'!AL7</f>
        <v>8</v>
      </c>
      <c r="AX8" s="84">
        <f>'7 класс'!AK8+'8 класс'!AM8+'9 класс'!AM8+'10 класс'!AM8+'11 класс'!AM7</f>
        <v>3</v>
      </c>
      <c r="AY8" s="83">
        <f>'7 класс'!AL8+'8 класс'!AN8+'9 класс'!AN8+'10 класс'!AN8+'11 класс'!AN7</f>
        <v>0</v>
      </c>
      <c r="AZ8" s="83">
        <f>'7 класс'!AM8+'8 класс'!AO8+'9 класс'!AO8+'10 класс'!AO8+'11 класс'!AO7</f>
        <v>3</v>
      </c>
      <c r="BA8" s="82">
        <f>'7 класс'!AN8+'8 класс'!AS8+'9 класс'!AY8</f>
        <v>3</v>
      </c>
      <c r="BB8" s="240">
        <f>'7 класс'!AO8+'8 класс'!AT8+'9 класс'!AZ8</f>
        <v>0</v>
      </c>
      <c r="BC8" s="81">
        <f>'7 класс'!AP8+'8 класс'!AU8+'9 класс'!BA8</f>
        <v>3</v>
      </c>
      <c r="BD8" s="56">
        <f>'8 класс'!AP8+'9 класс'!AP8</f>
        <v>0</v>
      </c>
      <c r="BE8" s="49">
        <v>0</v>
      </c>
      <c r="BF8" s="38">
        <v>1</v>
      </c>
      <c r="BG8" s="145">
        <f>'9 класс'!AS8+'10 класс'!AP8</f>
        <v>0</v>
      </c>
      <c r="BH8" s="155">
        <f>'9 класс'!AT8+'10 класс'!AQ8</f>
        <v>0</v>
      </c>
      <c r="BI8" s="155">
        <f>'9 класс'!AU8+'10 класс'!AR8</f>
        <v>0</v>
      </c>
      <c r="BJ8" s="145">
        <f>'9 класс'!AV8+'10 класс'!AS8</f>
        <v>0</v>
      </c>
      <c r="BK8" s="155">
        <f>'9 класс'!AW8+'10 класс'!AT8</f>
        <v>0</v>
      </c>
      <c r="BL8" s="155">
        <f>'9 класс'!AX8+'10 класс'!AU8</f>
        <v>0</v>
      </c>
      <c r="BM8" s="145">
        <v>0</v>
      </c>
      <c r="BN8" s="155"/>
      <c r="BO8" s="155">
        <v>0</v>
      </c>
      <c r="BP8" s="86">
        <f t="shared" ref="BP8:BP13" si="1">B8+E8+H8+K8+N8+Q8+T8+W8+Z8+AC8+AF8+AI8+AL8+AO8+AR8+AU8+AX8+BA8+BD8+BG8+BJ8+BM8</f>
        <v>80</v>
      </c>
      <c r="BQ8" s="86">
        <f t="shared" si="0"/>
        <v>19</v>
      </c>
      <c r="BR8" s="86">
        <f t="shared" si="0"/>
        <v>63</v>
      </c>
    </row>
    <row r="9" spans="1:70" ht="45" customHeight="1">
      <c r="A9" s="40" t="s">
        <v>11</v>
      </c>
      <c r="B9" s="222">
        <v>6</v>
      </c>
      <c r="C9" s="223">
        <v>1</v>
      </c>
      <c r="D9" s="224">
        <v>5</v>
      </c>
      <c r="E9" s="85">
        <v>7</v>
      </c>
      <c r="F9" s="89">
        <v>2</v>
      </c>
      <c r="G9" s="89">
        <v>5</v>
      </c>
      <c r="H9" s="84">
        <v>4</v>
      </c>
      <c r="I9" s="83">
        <v>4</v>
      </c>
      <c r="J9" s="83">
        <v>0</v>
      </c>
      <c r="K9" s="84">
        <v>3</v>
      </c>
      <c r="L9" s="83">
        <v>2</v>
      </c>
      <c r="M9" s="225">
        <v>1</v>
      </c>
      <c r="N9" s="226">
        <f>'7 класс'!D9+'8 класс'!C9+'9 класс'!C9+'10 класс'!C9+'11 класс'!C8</f>
        <v>10</v>
      </c>
      <c r="O9" s="227">
        <f>'7 класс'!E9+'8 класс'!D9+'9 класс'!D9+'10 класс'!D9+'11 класс'!D8</f>
        <v>0</v>
      </c>
      <c r="P9" s="227">
        <f>'7 класс'!F9+'8 класс'!E9+'9 класс'!E9+'10 класс'!E9+'11 класс'!E8</f>
        <v>10</v>
      </c>
      <c r="Q9" s="226">
        <f>'7 класс'!G9+'8 класс'!F9+'9 класс'!F9+'10 класс'!F9+'11 класс'!F8</f>
        <v>13</v>
      </c>
      <c r="R9" s="227">
        <f>'7 класс'!H9+'8 класс'!G9+'9 класс'!G9+'10 класс'!G9+'11 класс'!G8</f>
        <v>10</v>
      </c>
      <c r="S9" s="227">
        <f>'7 класс'!I9+'8 класс'!H9+'9 класс'!H9+'10 класс'!H9+'11 класс'!H8</f>
        <v>3</v>
      </c>
      <c r="T9" s="226">
        <f>'7 класс'!J9+'8 класс'!I9+'9 класс'!I9+'10 класс'!I9+'11 класс'!I8</f>
        <v>12</v>
      </c>
      <c r="U9" s="227">
        <f>'7 класс'!K9+'8 класс'!J9+'9 класс'!J9+'10 класс'!J9+'11 класс'!J8</f>
        <v>0</v>
      </c>
      <c r="V9" s="227">
        <f>'7 класс'!L9+'8 класс'!K9+'9 класс'!K9+'10 класс'!K9+'11 класс'!K8</f>
        <v>11</v>
      </c>
      <c r="W9" s="226">
        <f>'7 класс'!M9+'8 класс'!L9+'9 класс'!L9+'10 класс'!L9+'11 класс'!L8</f>
        <v>14</v>
      </c>
      <c r="X9" s="227">
        <f>'7 класс'!N9+'8 класс'!M9+'9 класс'!M9+'10 класс'!M9+'11 класс'!M8</f>
        <v>6</v>
      </c>
      <c r="Y9" s="227">
        <f>'7 класс'!O9+'8 класс'!N9+'9 класс'!N9+'10 класс'!N9+'11 класс'!N8</f>
        <v>8</v>
      </c>
      <c r="Z9" s="226">
        <f>'7 класс'!P9+'8 класс'!O9+'9 класс'!O9+'10 класс'!O9+'11 класс'!O8</f>
        <v>11</v>
      </c>
      <c r="AA9" s="227">
        <f>'7 класс'!Q9+'8 класс'!P9+'9 класс'!P9+'10 класс'!P9+'11 класс'!P8</f>
        <v>9</v>
      </c>
      <c r="AB9" s="227">
        <f>'7 класс'!R9+'8 класс'!Q9+'9 класс'!Q9+'10 класс'!Q9+'11 класс'!Q8</f>
        <v>2</v>
      </c>
      <c r="AC9" s="226">
        <f>'7 класс'!S9+'8 класс'!R9+'9 класс'!R9+'10 класс'!R9+'11 класс'!R8</f>
        <v>18</v>
      </c>
      <c r="AD9" s="227">
        <f>'7 класс'!T9+'8 класс'!S9+'9 класс'!S9+'10 класс'!S9+'11 класс'!S8</f>
        <v>5</v>
      </c>
      <c r="AE9" s="227">
        <f>'7 класс'!U9+'8 класс'!T9+'9 класс'!T9+'10 класс'!T9+'11 класс'!T8</f>
        <v>14</v>
      </c>
      <c r="AF9" s="226">
        <f>'7 класс'!V9+'8 класс'!U9+'9 класс'!U9+'10 класс'!U9+'11 класс'!U8</f>
        <v>12</v>
      </c>
      <c r="AG9" s="227">
        <f>'7 класс'!W9+'8 класс'!V9+'9 класс'!V9+'10 класс'!V9+'11 класс'!V8</f>
        <v>6</v>
      </c>
      <c r="AH9" s="227">
        <f>'7 класс'!X9+'8 класс'!W9+'9 класс'!W9+'10 класс'!W9+'11 класс'!W8</f>
        <v>6</v>
      </c>
      <c r="AI9" s="228">
        <f>'7 класс'!Y9+'8 класс'!X9+'9 класс'!X9+'10 класс'!X9+'11 класс'!X8</f>
        <v>0</v>
      </c>
      <c r="AJ9" s="229">
        <f>'7 класс'!Z9+'8 класс'!Y9+'9 класс'!Y9+'10 класс'!Y9+'11 класс'!Y8</f>
        <v>0</v>
      </c>
      <c r="AK9" s="229">
        <f>'7 класс'!AA9+'8 класс'!Z9+'9 класс'!Z9+'10 класс'!Z9+'11 класс'!Z8</f>
        <v>0</v>
      </c>
      <c r="AL9" s="226">
        <f>'7 класс'!AB9+'8 класс'!AA9+'9 класс'!AA9+'10 класс'!AA9+'11 класс'!AA8</f>
        <v>15</v>
      </c>
      <c r="AM9" s="227">
        <f>'7 класс'!AC9+'8 класс'!AB9+'9 класс'!AB9+'10 класс'!AB9+'11 класс'!AB8</f>
        <v>7</v>
      </c>
      <c r="AN9" s="227">
        <f>'7 класс'!AD9+'8 класс'!AC9+'9 класс'!AC9+'10 класс'!AC9+'11 класс'!AC8</f>
        <v>8</v>
      </c>
      <c r="AO9" s="84">
        <f>'8 класс'!AD9+'9 класс'!AD9+'10 класс'!AD9+'11 класс'!AD8</f>
        <v>14</v>
      </c>
      <c r="AP9" s="88">
        <f>'8 класс'!AE9+'9 класс'!AE9+'10 класс'!AE9+'11 класс'!AE8</f>
        <v>7</v>
      </c>
      <c r="AQ9" s="88">
        <f>'8 класс'!AF9+'9 класс'!AF9+'10 класс'!AF9+'11 класс'!AF8</f>
        <v>7</v>
      </c>
      <c r="AR9" s="84">
        <f>'7 класс'!AE9+'8 класс'!AG9+'9 класс'!AG9+'10 класс'!AG9+'11 класс'!AG8</f>
        <v>24</v>
      </c>
      <c r="AS9" s="83">
        <f>'7 класс'!AF9+'8 класс'!AH9+'9 класс'!AH9+'10 класс'!AH9+'11 класс'!AH8</f>
        <v>15</v>
      </c>
      <c r="AT9" s="83">
        <f>'7 класс'!AG9+'8 класс'!AI9+'9 класс'!AI9+'10 класс'!AI9+'11 класс'!AI8</f>
        <v>10</v>
      </c>
      <c r="AU9" s="84">
        <f>'7 класс'!AH9+'8 класс'!AJ9+'9 класс'!AJ9+'10 класс'!AJ9+'11 класс'!AJ8</f>
        <v>2</v>
      </c>
      <c r="AV9" s="239">
        <f>'7 класс'!AI9+'8 класс'!AK9+'9 класс'!AK9+'10 класс'!AK9+'11 класс'!AK8</f>
        <v>0</v>
      </c>
      <c r="AW9" s="83">
        <f>'7 класс'!AJ9+'8 класс'!AL9+'9 класс'!AL9+'10 класс'!AL9+'11 класс'!AL8</f>
        <v>2</v>
      </c>
      <c r="AX9" s="84">
        <f>'7 класс'!AK9+'8 класс'!AM9+'9 класс'!AM9+'10 класс'!AM9+'11 класс'!AM8</f>
        <v>19</v>
      </c>
      <c r="AY9" s="83">
        <f>'7 класс'!AL9+'8 класс'!AN9+'9 класс'!AN9+'10 класс'!AN9+'11 класс'!AN8</f>
        <v>8</v>
      </c>
      <c r="AZ9" s="83">
        <f>'7 класс'!AM9+'8 класс'!AO9+'9 класс'!AO9+'10 класс'!AO9+'11 класс'!AO8</f>
        <v>11</v>
      </c>
      <c r="BA9" s="82">
        <f>'7 класс'!AN9+'8 класс'!AS9+'9 класс'!AY9</f>
        <v>0</v>
      </c>
      <c r="BB9" s="240">
        <f>'7 класс'!AO9+'8 класс'!AT9+'9 класс'!AZ9</f>
        <v>0</v>
      </c>
      <c r="BC9" s="81">
        <f>'7 класс'!AP9+'8 класс'!AU9+'9 класс'!BA9</f>
        <v>0</v>
      </c>
      <c r="BD9" s="56">
        <f>'8 класс'!AP9+'9 класс'!AP9</f>
        <v>0</v>
      </c>
      <c r="BE9" s="49">
        <v>0</v>
      </c>
      <c r="BF9" s="38">
        <v>1</v>
      </c>
      <c r="BG9" s="145">
        <f>'9 класс'!AS9+'10 класс'!AP9</f>
        <v>4</v>
      </c>
      <c r="BH9" s="155">
        <f>'9 класс'!AT9+'10 класс'!AQ9</f>
        <v>4</v>
      </c>
      <c r="BI9" s="155">
        <f>'9 класс'!AU9+'10 класс'!AR9</f>
        <v>0</v>
      </c>
      <c r="BJ9" s="145">
        <f>'9 класс'!AV9+'10 класс'!AS9</f>
        <v>11</v>
      </c>
      <c r="BK9" s="155">
        <f>'9 класс'!AW9+'10 класс'!AT9</f>
        <v>7</v>
      </c>
      <c r="BL9" s="155">
        <f>'9 класс'!AX9+'10 класс'!AU9</f>
        <v>4</v>
      </c>
      <c r="BM9" s="145">
        <v>6</v>
      </c>
      <c r="BN9" s="155">
        <v>1</v>
      </c>
      <c r="BO9" s="155">
        <v>5</v>
      </c>
      <c r="BP9" s="86">
        <f t="shared" si="1"/>
        <v>205</v>
      </c>
      <c r="BQ9" s="86">
        <f t="shared" si="0"/>
        <v>94</v>
      </c>
      <c r="BR9" s="86">
        <f t="shared" si="0"/>
        <v>113</v>
      </c>
    </row>
    <row r="10" spans="1:70" ht="45" customHeight="1">
      <c r="A10" s="34" t="s">
        <v>9</v>
      </c>
      <c r="B10" s="222">
        <v>5</v>
      </c>
      <c r="C10" s="223">
        <v>1</v>
      </c>
      <c r="D10" s="224">
        <v>4</v>
      </c>
      <c r="E10" s="85">
        <v>4</v>
      </c>
      <c r="F10" s="89">
        <v>0</v>
      </c>
      <c r="G10" s="89">
        <v>4</v>
      </c>
      <c r="H10" s="230">
        <v>0</v>
      </c>
      <c r="I10" s="235">
        <v>0</v>
      </c>
      <c r="J10" s="235">
        <v>0</v>
      </c>
      <c r="K10" s="84">
        <v>4</v>
      </c>
      <c r="L10" s="83">
        <v>0</v>
      </c>
      <c r="M10" s="225">
        <v>4</v>
      </c>
      <c r="N10" s="226">
        <f>'7 класс'!D10+'8 класс'!C10+'9 класс'!C10+'10 класс'!C10+'11 класс'!C9</f>
        <v>13</v>
      </c>
      <c r="O10" s="227">
        <f>'7 класс'!E10+'8 класс'!D10+'9 класс'!D10+'10 класс'!D10+'11 класс'!D9</f>
        <v>1</v>
      </c>
      <c r="P10" s="227">
        <f>'7 класс'!F10+'8 класс'!E10+'9 класс'!E10+'10 класс'!E10+'11 класс'!E9</f>
        <v>10</v>
      </c>
      <c r="Q10" s="226">
        <f>'7 класс'!G10+'8 класс'!F10+'9 класс'!F10+'10 класс'!F10+'11 класс'!F9</f>
        <v>1</v>
      </c>
      <c r="R10" s="227">
        <f>'7 класс'!H10+'8 класс'!G10+'9 класс'!G10+'10 класс'!G10+'11 класс'!G9</f>
        <v>0</v>
      </c>
      <c r="S10" s="227">
        <f>'7 класс'!I10+'8 класс'!H10+'9 класс'!H10+'10 класс'!H10+'11 класс'!H9</f>
        <v>1</v>
      </c>
      <c r="T10" s="226">
        <f>'7 класс'!J10+'8 класс'!I10+'9 класс'!I10+'10 класс'!I10+'11 класс'!I9</f>
        <v>7</v>
      </c>
      <c r="U10" s="227">
        <f>'7 класс'!K10+'8 класс'!J10+'9 класс'!J10+'10 класс'!J10+'11 класс'!J9</f>
        <v>4</v>
      </c>
      <c r="V10" s="227">
        <f>'7 класс'!L10+'8 класс'!K10+'9 класс'!K10+'10 класс'!K10+'11 класс'!K9</f>
        <v>3</v>
      </c>
      <c r="W10" s="226">
        <f>'7 класс'!M10+'8 класс'!L10+'9 класс'!L10+'10 класс'!L10+'11 класс'!L9</f>
        <v>12</v>
      </c>
      <c r="X10" s="227">
        <f>'7 класс'!N10+'8 класс'!M10+'9 класс'!M10+'10 класс'!M10+'11 класс'!M9</f>
        <v>1</v>
      </c>
      <c r="Y10" s="227">
        <f>'7 класс'!O10+'8 класс'!N10+'9 класс'!N10+'10 класс'!N10+'11 класс'!N9</f>
        <v>11</v>
      </c>
      <c r="Z10" s="226">
        <f>'7 класс'!P10+'8 класс'!O10+'9 класс'!O10+'10 класс'!O10+'11 класс'!O9</f>
        <v>11</v>
      </c>
      <c r="AA10" s="227">
        <f>'7 класс'!Q10+'8 класс'!P10+'9 класс'!P10+'10 класс'!P10+'11 класс'!P9</f>
        <v>3</v>
      </c>
      <c r="AB10" s="227">
        <f>'7 класс'!R10+'8 класс'!Q10+'9 класс'!Q10+'10 класс'!Q10+'11 класс'!Q9</f>
        <v>8</v>
      </c>
      <c r="AC10" s="226">
        <f>'7 класс'!S10+'8 класс'!R10+'9 класс'!R10+'10 класс'!R10+'11 класс'!R9</f>
        <v>11</v>
      </c>
      <c r="AD10" s="227">
        <f>'7 класс'!T10+'8 класс'!S10+'9 класс'!S10+'10 класс'!S10+'11 класс'!S9</f>
        <v>0</v>
      </c>
      <c r="AE10" s="227">
        <f>'7 класс'!U10+'8 класс'!T10+'9 класс'!T10+'10 класс'!T10+'11 класс'!T9</f>
        <v>11</v>
      </c>
      <c r="AF10" s="226">
        <f>'7 класс'!V10+'8 класс'!U10+'9 класс'!U10+'10 класс'!U10+'11 класс'!U9</f>
        <v>12</v>
      </c>
      <c r="AG10" s="227">
        <f>'7 класс'!W10+'8 класс'!V10+'9 класс'!V10+'10 класс'!V10+'11 класс'!V9</f>
        <v>4</v>
      </c>
      <c r="AH10" s="227">
        <f>'7 класс'!X10+'8 класс'!W10+'9 класс'!W10+'10 класс'!W10+'11 класс'!W9</f>
        <v>8</v>
      </c>
      <c r="AI10" s="226">
        <f>'7 класс'!Y10+'8 класс'!X10+'9 класс'!X10+'10 класс'!X10+'11 класс'!X9</f>
        <v>17</v>
      </c>
      <c r="AJ10" s="227">
        <f>'7 класс'!Z10+'8 класс'!Y10+'9 класс'!Y10+'10 класс'!Y10+'11 класс'!Y9</f>
        <v>2</v>
      </c>
      <c r="AK10" s="227">
        <f>'7 класс'!AA10+'8 класс'!Z10+'9 класс'!Z10+'10 класс'!Z10+'11 класс'!Z9</f>
        <v>15</v>
      </c>
      <c r="AL10" s="226">
        <f>'7 класс'!AB10+'8 класс'!AA10+'9 класс'!AA10+'10 класс'!AA10+'11 класс'!AA9</f>
        <v>0</v>
      </c>
      <c r="AM10" s="227">
        <f>'7 класс'!AC10+'8 класс'!AB10+'9 класс'!AB10+'10 класс'!AB10+'11 класс'!AB9</f>
        <v>0</v>
      </c>
      <c r="AN10" s="227">
        <f>'7 класс'!AD10+'8 класс'!AC10+'9 класс'!AC10+'10 класс'!AC10+'11 класс'!AC9</f>
        <v>0</v>
      </c>
      <c r="AO10" s="84">
        <f>'8 класс'!AD10+'9 класс'!AD10+'10 класс'!AD10+'11 класс'!AD9</f>
        <v>1</v>
      </c>
      <c r="AP10" s="88">
        <f>'8 класс'!AE10+'9 класс'!AE10+'10 класс'!AE10+'11 класс'!AE9</f>
        <v>0</v>
      </c>
      <c r="AQ10" s="88">
        <f>'8 класс'!AF10+'9 класс'!AF10+'10 класс'!AF10+'11 класс'!AF9</f>
        <v>1</v>
      </c>
      <c r="AR10" s="84">
        <f>'7 класс'!AE10+'8 класс'!AG10+'9 класс'!AG10+'10 класс'!AG10+'11 класс'!AG9</f>
        <v>10</v>
      </c>
      <c r="AS10" s="83">
        <f>'7 класс'!AF10+'8 класс'!AH10+'9 класс'!AH10+'10 класс'!AH10+'11 класс'!AH9</f>
        <v>3</v>
      </c>
      <c r="AT10" s="83">
        <f>'7 класс'!AG10+'8 класс'!AI10+'9 класс'!AI10+'10 класс'!AI10+'11 класс'!AI9</f>
        <v>7</v>
      </c>
      <c r="AU10" s="230">
        <f>'7 класс'!AH10+'8 класс'!AJ10+'9 класс'!AJ10+'10 класс'!AJ10+'11 класс'!AJ9</f>
        <v>0</v>
      </c>
      <c r="AV10" s="239">
        <f>'7 класс'!AI10+'8 класс'!AK10+'9 класс'!AK10+'10 класс'!AK10+'11 класс'!AK9</f>
        <v>0</v>
      </c>
      <c r="AW10" s="235">
        <f>'7 класс'!AJ10+'8 класс'!AL10+'9 класс'!AL10+'10 класс'!AL10+'11 класс'!AL9</f>
        <v>0</v>
      </c>
      <c r="AX10" s="84">
        <f>'7 класс'!AK10+'8 класс'!AM10+'9 класс'!AM10+'10 класс'!AM10+'11 класс'!AM9</f>
        <v>21</v>
      </c>
      <c r="AY10" s="83">
        <f>'7 класс'!AL10+'8 класс'!AN10+'9 класс'!AN10+'10 класс'!AN10+'11 класс'!AN9</f>
        <v>0</v>
      </c>
      <c r="AZ10" s="83">
        <f>'7 класс'!AM10+'8 класс'!AO10+'9 класс'!AO10+'10 класс'!AO10+'11 класс'!AO9</f>
        <v>21</v>
      </c>
      <c r="BA10" s="82">
        <f>'7 класс'!AN10+'8 класс'!AS10+'9 класс'!AY10</f>
        <v>2</v>
      </c>
      <c r="BB10" s="240">
        <f>'7 класс'!AO10+'8 класс'!AT10+'9 класс'!AZ10</f>
        <v>0</v>
      </c>
      <c r="BC10" s="81">
        <f>'7 класс'!AP10+'8 класс'!AU10+'9 класс'!BA10</f>
        <v>2</v>
      </c>
      <c r="BD10" s="56">
        <f>'8 класс'!AP10+'9 класс'!AP10</f>
        <v>0</v>
      </c>
      <c r="BE10" s="49">
        <v>0</v>
      </c>
      <c r="BF10" s="38">
        <v>1</v>
      </c>
      <c r="BG10" s="145">
        <f>'9 класс'!AS10+'10 класс'!AP10</f>
        <v>0</v>
      </c>
      <c r="BH10" s="155">
        <f>'9 класс'!AT10+'10 класс'!AQ10</f>
        <v>0</v>
      </c>
      <c r="BI10" s="155">
        <f>'9 класс'!AU10+'10 класс'!AR10</f>
        <v>0</v>
      </c>
      <c r="BJ10" s="145">
        <f>'9 класс'!AV10+'10 класс'!AS10</f>
        <v>0</v>
      </c>
      <c r="BK10" s="155">
        <f>'9 класс'!AW10+'10 класс'!AT10</f>
        <v>0</v>
      </c>
      <c r="BL10" s="155">
        <f>'9 класс'!AX10+'10 класс'!AU10</f>
        <v>0</v>
      </c>
      <c r="BM10" s="145">
        <v>0</v>
      </c>
      <c r="BN10" s="155">
        <v>0</v>
      </c>
      <c r="BO10" s="155">
        <v>0</v>
      </c>
      <c r="BP10" s="86">
        <f t="shared" si="1"/>
        <v>131</v>
      </c>
      <c r="BQ10" s="86">
        <f t="shared" si="0"/>
        <v>19</v>
      </c>
      <c r="BR10" s="86">
        <f t="shared" si="0"/>
        <v>111</v>
      </c>
    </row>
    <row r="11" spans="1:70" ht="52.5" customHeight="1">
      <c r="A11" s="30" t="s">
        <v>7</v>
      </c>
      <c r="B11" s="232">
        <v>0</v>
      </c>
      <c r="C11" s="233">
        <v>0</v>
      </c>
      <c r="D11" s="234">
        <v>0</v>
      </c>
      <c r="E11" s="85">
        <v>3</v>
      </c>
      <c r="F11" s="89">
        <v>2</v>
      </c>
      <c r="G11" s="89">
        <v>1</v>
      </c>
      <c r="H11" s="230">
        <v>0</v>
      </c>
      <c r="I11" s="235">
        <v>0</v>
      </c>
      <c r="J11" s="235">
        <v>0</v>
      </c>
      <c r="K11" s="84">
        <v>2</v>
      </c>
      <c r="L11" s="83">
        <v>2</v>
      </c>
      <c r="M11" s="225">
        <v>0</v>
      </c>
      <c r="N11" s="226">
        <f>'7 класс'!D11+'8 класс'!C11+'9 класс'!C11+'10 класс'!C11+'11 класс'!C10</f>
        <v>6</v>
      </c>
      <c r="O11" s="227">
        <f>'7 класс'!E11+'8 класс'!D11+'9 класс'!D11+'10 класс'!D11+'11 класс'!D10</f>
        <v>6</v>
      </c>
      <c r="P11" s="227">
        <f>'7 класс'!F11+'8 класс'!E11+'9 класс'!E11+'10 класс'!E11+'11 класс'!E10</f>
        <v>0</v>
      </c>
      <c r="Q11" s="228">
        <f>'7 класс'!G11+'8 класс'!F11+'9 класс'!F11+'10 класс'!F11+'11 класс'!F10</f>
        <v>0</v>
      </c>
      <c r="R11" s="229">
        <f>'7 класс'!H11+'8 класс'!G11+'9 класс'!G11+'10 класс'!G11+'11 класс'!G10</f>
        <v>0</v>
      </c>
      <c r="S11" s="229">
        <f>'7 класс'!I11+'8 класс'!H11+'9 класс'!H11+'10 класс'!H11+'11 класс'!H10</f>
        <v>0</v>
      </c>
      <c r="T11" s="226">
        <f>'7 класс'!J11+'8 класс'!I11+'9 класс'!I11+'10 класс'!I11+'11 класс'!I10</f>
        <v>10</v>
      </c>
      <c r="U11" s="227">
        <f>'7 класс'!K11+'8 класс'!J11+'9 класс'!J11+'10 класс'!J11+'11 класс'!J10</f>
        <v>7</v>
      </c>
      <c r="V11" s="227">
        <f>'7 класс'!L11+'8 класс'!K11+'9 класс'!K11+'10 класс'!K11+'11 класс'!K10</f>
        <v>3</v>
      </c>
      <c r="W11" s="226">
        <f>'7 класс'!M11+'8 класс'!L11+'9 класс'!L11+'10 класс'!L11+'11 класс'!L10</f>
        <v>11</v>
      </c>
      <c r="X11" s="227">
        <f>'7 класс'!N11+'8 класс'!M11+'9 класс'!M11+'10 класс'!M11+'11 класс'!M10</f>
        <v>7</v>
      </c>
      <c r="Y11" s="227">
        <f>'7 класс'!O11+'8 класс'!N11+'9 класс'!N11+'10 класс'!N11+'11 класс'!N10</f>
        <v>4</v>
      </c>
      <c r="Z11" s="226">
        <f>'7 класс'!P11+'8 класс'!O11+'9 класс'!O11+'10 класс'!O11+'11 класс'!O10</f>
        <v>13</v>
      </c>
      <c r="AA11" s="227">
        <f>'7 класс'!Q11+'8 класс'!P11+'9 класс'!P11+'10 класс'!P11+'11 класс'!P10</f>
        <v>6</v>
      </c>
      <c r="AB11" s="227">
        <f>'7 класс'!R11+'8 класс'!Q11+'9 класс'!Q11+'10 класс'!Q11+'11 класс'!Q10</f>
        <v>7</v>
      </c>
      <c r="AC11" s="226">
        <f>'7 класс'!S11+'8 класс'!R11+'9 класс'!R11+'10 класс'!R11+'11 класс'!R10</f>
        <v>5</v>
      </c>
      <c r="AD11" s="227">
        <f>'7 класс'!T11+'8 класс'!S11+'9 класс'!S11+'10 класс'!S11+'11 класс'!S10</f>
        <v>0</v>
      </c>
      <c r="AE11" s="227">
        <f>'7 класс'!U11+'8 класс'!T11+'9 класс'!T11+'10 класс'!T11+'11 класс'!T10</f>
        <v>5</v>
      </c>
      <c r="AF11" s="226">
        <f>'7 класс'!V11+'8 класс'!U11+'9 класс'!U11+'10 класс'!U11+'11 класс'!U10</f>
        <v>1</v>
      </c>
      <c r="AG11" s="227">
        <f>'7 класс'!W11+'8 класс'!V11+'9 класс'!V11+'10 класс'!V11+'11 класс'!V10</f>
        <v>1</v>
      </c>
      <c r="AH11" s="227">
        <f>'7 класс'!X11+'8 класс'!W11+'9 класс'!W11+'10 класс'!W11+'11 класс'!W10</f>
        <v>1</v>
      </c>
      <c r="AI11" s="226">
        <f>'7 класс'!Y11+'8 класс'!X11+'9 класс'!X11+'10 класс'!X11+'11 класс'!X10</f>
        <v>2</v>
      </c>
      <c r="AJ11" s="227">
        <f>'7 класс'!Z11+'8 класс'!Y11+'9 класс'!Y11+'10 класс'!Y11+'11 класс'!Y10</f>
        <v>2</v>
      </c>
      <c r="AK11" s="227">
        <f>'7 класс'!AA11+'8 класс'!Z11+'9 класс'!Z11+'10 класс'!Z11+'11 класс'!Z10</f>
        <v>1</v>
      </c>
      <c r="AL11" s="226">
        <f>'7 класс'!AB11+'8 класс'!AA11+'9 класс'!AA11+'10 класс'!AA11+'11 класс'!AA10</f>
        <v>9</v>
      </c>
      <c r="AM11" s="227">
        <f>'7 класс'!AC11+'8 класс'!AB11+'9 класс'!AB11+'10 класс'!AB11+'11 класс'!AB10</f>
        <v>2</v>
      </c>
      <c r="AN11" s="227">
        <f>'7 класс'!AD11+'8 класс'!AC11+'9 класс'!AC11+'10 класс'!AC11+'11 класс'!AC10</f>
        <v>7</v>
      </c>
      <c r="AO11" s="84">
        <f>'8 класс'!AD11+'9 класс'!AD11+'10 класс'!AD11+'11 класс'!AD10</f>
        <v>1</v>
      </c>
      <c r="AP11" s="88">
        <f>'8 класс'!AE11+'9 класс'!AE11+'10 класс'!AE11+'11 класс'!AE10</f>
        <v>0</v>
      </c>
      <c r="AQ11" s="88">
        <f>'8 класс'!AF11+'9 класс'!AF11+'10 класс'!AF11+'11 класс'!AF10</f>
        <v>1</v>
      </c>
      <c r="AR11" s="84">
        <f>'7 класс'!AE11+'8 класс'!AG11+'9 класс'!AG11+'10 класс'!AG11+'11 класс'!AG10</f>
        <v>0</v>
      </c>
      <c r="AS11" s="83">
        <f>'7 класс'!AF11+'8 класс'!AH11+'9 класс'!AH11+'10 класс'!AH11+'11 класс'!AH10</f>
        <v>0</v>
      </c>
      <c r="AT11" s="83">
        <f>'7 класс'!AG11+'8 класс'!AI11+'9 класс'!AI11+'10 класс'!AI11+'11 класс'!AI10</f>
        <v>0</v>
      </c>
      <c r="AU11" s="230">
        <f>'7 класс'!AH11+'8 класс'!AJ11+'9 класс'!AJ11+'10 класс'!AJ11+'11 класс'!AJ10</f>
        <v>0</v>
      </c>
      <c r="AV11" s="239">
        <f>'7 класс'!AI11+'8 класс'!AK11+'9 класс'!AK11+'10 класс'!AK11+'11 класс'!AK10</f>
        <v>0</v>
      </c>
      <c r="AW11" s="235">
        <f>'7 класс'!AJ11+'8 класс'!AL11+'9 класс'!AL11+'10 класс'!AL11+'11 класс'!AL10</f>
        <v>0</v>
      </c>
      <c r="AX11" s="84">
        <f>'7 класс'!AK11+'8 класс'!AM11+'9 класс'!AM11+'10 класс'!AM11+'11 класс'!AM10</f>
        <v>3</v>
      </c>
      <c r="AY11" s="83">
        <f>'7 класс'!AL11+'8 класс'!AN11+'9 класс'!AN11+'10 класс'!AN11+'11 класс'!AN10</f>
        <v>1</v>
      </c>
      <c r="AZ11" s="83">
        <f>'7 класс'!AM11+'8 класс'!AO11+'9 класс'!AO11+'10 класс'!AO11+'11 класс'!AO10</f>
        <v>2</v>
      </c>
      <c r="BA11" s="82">
        <f>'7 класс'!AN11+'8 класс'!AS11+'9 класс'!AY11</f>
        <v>0</v>
      </c>
      <c r="BB11" s="240">
        <f>'7 класс'!AO11+'8 класс'!AT11+'9 класс'!AZ11</f>
        <v>0</v>
      </c>
      <c r="BC11" s="81">
        <f>'7 класс'!AP11+'8 класс'!AU11+'9 класс'!BA11</f>
        <v>0</v>
      </c>
      <c r="BD11" s="56">
        <f>'8 класс'!AP11+'9 класс'!AP11</f>
        <v>0</v>
      </c>
      <c r="BE11" s="49">
        <v>0</v>
      </c>
      <c r="BF11" s="38">
        <v>1</v>
      </c>
      <c r="BG11" s="145">
        <f>'9 класс'!AS11+'10 класс'!AP11</f>
        <v>0</v>
      </c>
      <c r="BH11" s="155">
        <f>'9 класс'!AT11+'10 класс'!AQ11</f>
        <v>0</v>
      </c>
      <c r="BI11" s="155">
        <f>'9 класс'!AU11+'10 класс'!AR11</f>
        <v>0</v>
      </c>
      <c r="BJ11" s="145">
        <f>'9 класс'!AV11+'10 класс'!AS11</f>
        <v>0</v>
      </c>
      <c r="BK11" s="155">
        <f>'9 класс'!AW11+'10 класс'!AT11</f>
        <v>0</v>
      </c>
      <c r="BL11" s="155">
        <f>'9 класс'!AX11+'10 класс'!AU11</f>
        <v>0</v>
      </c>
      <c r="BM11" s="145">
        <v>0</v>
      </c>
      <c r="BN11" s="155">
        <v>0</v>
      </c>
      <c r="BO11" s="155">
        <v>0</v>
      </c>
      <c r="BP11" s="236">
        <f t="shared" si="1"/>
        <v>66</v>
      </c>
      <c r="BQ11" s="236">
        <f t="shared" si="0"/>
        <v>36</v>
      </c>
      <c r="BR11" s="236">
        <f t="shared" si="0"/>
        <v>33</v>
      </c>
    </row>
    <row r="12" spans="1:70" ht="52.5" customHeight="1">
      <c r="A12" s="32" t="s">
        <v>8</v>
      </c>
      <c r="B12" s="232">
        <v>0</v>
      </c>
      <c r="C12" s="233">
        <v>0</v>
      </c>
      <c r="D12" s="234">
        <v>0</v>
      </c>
      <c r="E12" s="85">
        <v>2</v>
      </c>
      <c r="F12" s="89">
        <v>0</v>
      </c>
      <c r="G12" s="89">
        <v>2</v>
      </c>
      <c r="H12" s="230">
        <v>0</v>
      </c>
      <c r="I12" s="235">
        <v>0</v>
      </c>
      <c r="J12" s="235">
        <v>0</v>
      </c>
      <c r="K12" s="84">
        <v>2</v>
      </c>
      <c r="L12" s="83">
        <v>0</v>
      </c>
      <c r="M12" s="225">
        <v>2</v>
      </c>
      <c r="N12" s="226">
        <f>'7 класс'!D12+'8 класс'!C12+'9 класс'!C12+'10 класс'!C12+'11 класс'!C11</f>
        <v>6</v>
      </c>
      <c r="O12" s="227">
        <f>'7 класс'!E12+'8 класс'!D12+'9 класс'!D12+'10 класс'!D12+'11 класс'!D11</f>
        <v>4</v>
      </c>
      <c r="P12" s="227">
        <f>'7 класс'!F12+'8 класс'!E12+'9 класс'!E12+'10 класс'!E12+'11 класс'!E11</f>
        <v>2</v>
      </c>
      <c r="Q12" s="226">
        <f>'7 класс'!G12+'8 класс'!F12+'9 класс'!F12+'10 класс'!F12+'11 класс'!F11</f>
        <v>4</v>
      </c>
      <c r="R12" s="227">
        <f>'7 класс'!H12+'8 класс'!G12+'9 класс'!G12+'10 класс'!G12+'11 класс'!G11</f>
        <v>0</v>
      </c>
      <c r="S12" s="227">
        <f>'7 класс'!I12+'8 класс'!H12+'9 класс'!H12+'10 класс'!H12+'11 класс'!H11</f>
        <v>4</v>
      </c>
      <c r="T12" s="226">
        <f>'7 класс'!J12+'8 класс'!I12+'9 класс'!I12+'10 класс'!I12+'11 класс'!I11</f>
        <v>4</v>
      </c>
      <c r="U12" s="227">
        <f>'7 класс'!K12+'8 класс'!J12+'9 класс'!J12+'10 класс'!J12+'11 класс'!J11</f>
        <v>4</v>
      </c>
      <c r="V12" s="227">
        <f>'7 класс'!L12+'8 класс'!K12+'9 класс'!K12+'10 класс'!K12+'11 класс'!K11</f>
        <v>0</v>
      </c>
      <c r="W12" s="226">
        <f>'7 класс'!M12+'8 класс'!L12+'9 класс'!L12+'10 класс'!L12+'11 класс'!L11</f>
        <v>4</v>
      </c>
      <c r="X12" s="227">
        <f>'7 класс'!N12+'8 класс'!M12+'9 класс'!M12+'10 класс'!M12+'11 класс'!M11</f>
        <v>2</v>
      </c>
      <c r="Y12" s="227">
        <f>'7 класс'!O12+'8 класс'!N12+'9 класс'!N12+'10 класс'!N12+'11 класс'!N11</f>
        <v>2</v>
      </c>
      <c r="Z12" s="226">
        <f>'7 класс'!P12+'8 класс'!O12+'9 класс'!O12+'10 класс'!O12+'11 класс'!O11</f>
        <v>5</v>
      </c>
      <c r="AA12" s="227">
        <f>'7 класс'!Q12+'8 класс'!P12+'9 класс'!P12+'10 класс'!P12+'11 класс'!P11</f>
        <v>1</v>
      </c>
      <c r="AB12" s="227">
        <f>'7 класс'!R12+'8 класс'!Q12+'9 класс'!Q12+'10 класс'!Q12+'11 класс'!Q11</f>
        <v>4</v>
      </c>
      <c r="AC12" s="226">
        <f>'7 класс'!S12+'8 класс'!R12+'9 класс'!R12+'10 класс'!R12+'11 класс'!R11</f>
        <v>4</v>
      </c>
      <c r="AD12" s="227">
        <f>'7 класс'!T12+'8 класс'!S12+'9 класс'!S12+'10 класс'!S12+'11 класс'!S11</f>
        <v>1</v>
      </c>
      <c r="AE12" s="227">
        <f>'7 класс'!U12+'8 класс'!T12+'9 класс'!T12+'10 класс'!T12+'11 класс'!T11</f>
        <v>3</v>
      </c>
      <c r="AF12" s="226">
        <f>'7 класс'!V12+'8 класс'!U12+'9 класс'!U12+'10 класс'!U12+'11 класс'!U11</f>
        <v>4</v>
      </c>
      <c r="AG12" s="227">
        <f>'7 класс'!W12+'8 класс'!V12+'9 класс'!V12+'10 класс'!V12+'11 класс'!V11</f>
        <v>3</v>
      </c>
      <c r="AH12" s="227">
        <f>'7 класс'!X12+'8 класс'!W12+'9 класс'!W12+'10 класс'!W12+'11 класс'!W11</f>
        <v>1</v>
      </c>
      <c r="AI12" s="226">
        <f>'7 класс'!Y12+'8 класс'!X12+'9 класс'!X12+'10 класс'!X12+'11 класс'!X11</f>
        <v>5</v>
      </c>
      <c r="AJ12" s="227">
        <f>'7 класс'!Z12+'8 класс'!Y12+'9 класс'!Y12+'10 класс'!Y12+'11 класс'!Y11</f>
        <v>4</v>
      </c>
      <c r="AK12" s="227">
        <f>'7 класс'!AA12+'8 класс'!Z12+'9 класс'!Z12+'10 класс'!Z12+'11 класс'!Z11</f>
        <v>1</v>
      </c>
      <c r="AL12" s="226">
        <f>'7 класс'!AB12+'8 класс'!AA12+'9 класс'!AA12+'10 класс'!AA12+'11 класс'!AA11</f>
        <v>5</v>
      </c>
      <c r="AM12" s="227">
        <f>'7 класс'!AC12+'8 класс'!AB12+'9 класс'!AB12+'10 класс'!AB12+'11 класс'!AB11</f>
        <v>2</v>
      </c>
      <c r="AN12" s="227">
        <f>'7 класс'!AD12+'8 класс'!AC12+'9 класс'!AC12+'10 класс'!AC12+'11 класс'!AC11</f>
        <v>3</v>
      </c>
      <c r="AO12" s="84">
        <f>'8 класс'!AD12+'9 класс'!AD12+'10 класс'!AD12+'11 класс'!AD11</f>
        <v>1</v>
      </c>
      <c r="AP12" s="88">
        <f>'8 класс'!AE12+'9 класс'!AE12+'10 класс'!AE12+'11 класс'!AE11</f>
        <v>1</v>
      </c>
      <c r="AQ12" s="88">
        <f>'8 класс'!AF12+'9 класс'!AF12+'10 класс'!AF12+'11 класс'!AF11</f>
        <v>0</v>
      </c>
      <c r="AR12" s="84">
        <f>'7 класс'!AE12+'8 класс'!AG12+'9 класс'!AG12+'10 класс'!AG12+'11 класс'!AG11</f>
        <v>4</v>
      </c>
      <c r="AS12" s="83">
        <f>'7 класс'!AF12+'8 класс'!AH12+'9 класс'!AH12+'10 класс'!AH12+'11 класс'!AH11</f>
        <v>3</v>
      </c>
      <c r="AT12" s="83">
        <f>'7 класс'!AG12+'8 класс'!AI12+'9 класс'!AI12+'10 класс'!AI12+'11 класс'!AI11</f>
        <v>1</v>
      </c>
      <c r="AU12" s="84">
        <f>'7 класс'!AH12+'8 класс'!AJ12+'9 класс'!AJ12+'10 класс'!AJ12+'11 класс'!AJ11</f>
        <v>4</v>
      </c>
      <c r="AV12" s="239">
        <f>'7 класс'!AI12+'8 класс'!AK12+'9 класс'!AK12+'10 класс'!AK12+'11 класс'!AK11</f>
        <v>0</v>
      </c>
      <c r="AW12" s="83">
        <f>'7 класс'!AJ12+'8 класс'!AL12+'9 класс'!AL12+'10 класс'!AL12+'11 класс'!AL11</f>
        <v>4</v>
      </c>
      <c r="AX12" s="84">
        <f>'7 класс'!AK12+'8 класс'!AM12+'9 класс'!AM12+'10 класс'!AM12+'11 класс'!AM11</f>
        <v>7</v>
      </c>
      <c r="AY12" s="83">
        <f>'7 класс'!AL12+'8 класс'!AN12+'9 класс'!AN12+'10 класс'!AN12+'11 класс'!AN11</f>
        <v>3</v>
      </c>
      <c r="AZ12" s="83">
        <f>'7 класс'!AM12+'8 класс'!AO12+'9 класс'!AO12+'10 класс'!AO12+'11 класс'!AO11</f>
        <v>4</v>
      </c>
      <c r="BA12" s="82">
        <f>'7 класс'!AN12+'8 класс'!AS12+'9 класс'!AY12</f>
        <v>0</v>
      </c>
      <c r="BB12" s="240">
        <f>'7 класс'!AO12+'8 класс'!AT12+'9 класс'!AZ12</f>
        <v>0</v>
      </c>
      <c r="BC12" s="81">
        <f>'7 класс'!AP12+'8 класс'!AU12+'9 класс'!BA12</f>
        <v>0</v>
      </c>
      <c r="BD12" s="56">
        <f>'8 класс'!AP12+'9 класс'!AP12</f>
        <v>0</v>
      </c>
      <c r="BE12" s="49">
        <v>0</v>
      </c>
      <c r="BF12" s="38">
        <v>1</v>
      </c>
      <c r="BG12" s="145">
        <f>'9 класс'!AS12+'10 класс'!AP12</f>
        <v>1</v>
      </c>
      <c r="BH12" s="155">
        <f>'9 класс'!AT12+'10 класс'!AQ12</f>
        <v>1</v>
      </c>
      <c r="BI12" s="155">
        <f>'9 класс'!AU12+'10 класс'!AR12</f>
        <v>0</v>
      </c>
      <c r="BJ12" s="145">
        <f>'9 класс'!AV12+'10 класс'!AS12</f>
        <v>1</v>
      </c>
      <c r="BK12" s="155">
        <f>'9 класс'!AW12+'10 класс'!AT12</f>
        <v>1</v>
      </c>
      <c r="BL12" s="155">
        <f>'9 класс'!AX12+'10 класс'!AU12</f>
        <v>0</v>
      </c>
      <c r="BM12" s="145">
        <v>1</v>
      </c>
      <c r="BN12" s="155">
        <v>0</v>
      </c>
      <c r="BO12" s="155">
        <v>1</v>
      </c>
      <c r="BP12" s="86">
        <f t="shared" si="1"/>
        <v>64</v>
      </c>
      <c r="BQ12" s="86">
        <f t="shared" si="0"/>
        <v>30</v>
      </c>
      <c r="BR12" s="86">
        <f t="shared" si="0"/>
        <v>35</v>
      </c>
    </row>
    <row r="13" spans="1:70" ht="58.5" customHeight="1">
      <c r="A13" s="58" t="s">
        <v>21</v>
      </c>
      <c r="B13" s="232">
        <v>0</v>
      </c>
      <c r="C13" s="233">
        <v>0</v>
      </c>
      <c r="D13" s="234">
        <v>0</v>
      </c>
      <c r="E13" s="85">
        <v>1</v>
      </c>
      <c r="F13" s="89">
        <v>1</v>
      </c>
      <c r="G13" s="89">
        <v>0</v>
      </c>
      <c r="H13" s="230">
        <v>0</v>
      </c>
      <c r="I13" s="235">
        <v>0</v>
      </c>
      <c r="J13" s="235">
        <v>0</v>
      </c>
      <c r="K13" s="84">
        <v>4</v>
      </c>
      <c r="L13" s="83">
        <v>0</v>
      </c>
      <c r="M13" s="225">
        <v>4</v>
      </c>
      <c r="N13" s="228">
        <f>'7 класс'!D13+'8 класс'!C13+'9 класс'!C13+'10 класс'!C13+'11 класс'!C12</f>
        <v>0</v>
      </c>
      <c r="O13" s="229">
        <f>'7 класс'!E13+'8 класс'!D13+'9 класс'!D13+'10 класс'!D13+'11 класс'!D12</f>
        <v>0</v>
      </c>
      <c r="P13" s="229">
        <f>'7 класс'!F13+'8 класс'!E13+'9 класс'!E13+'10 класс'!E13+'11 класс'!E12</f>
        <v>0</v>
      </c>
      <c r="Q13" s="228">
        <f>'7 класс'!G13+'8 класс'!F13+'9 класс'!F13+'10 класс'!F13+'11 класс'!F12</f>
        <v>0</v>
      </c>
      <c r="R13" s="229">
        <f>'7 класс'!H13+'8 класс'!G13+'9 класс'!G13+'10 класс'!G13+'11 класс'!G12</f>
        <v>0</v>
      </c>
      <c r="S13" s="229">
        <f>'7 класс'!I13+'8 класс'!H13+'9 класс'!H13+'10 класс'!H13+'11 класс'!H12</f>
        <v>0</v>
      </c>
      <c r="T13" s="228">
        <f>'7 класс'!J13+'8 класс'!I13+'9 класс'!I13+'10 класс'!I13+'11 класс'!I12</f>
        <v>0</v>
      </c>
      <c r="U13" s="229">
        <f>'7 класс'!K13+'8 класс'!J13+'9 класс'!J13+'10 класс'!J13+'11 класс'!J12</f>
        <v>0</v>
      </c>
      <c r="V13" s="229">
        <f>'7 класс'!L13+'8 класс'!K13+'9 класс'!K13+'10 класс'!K13+'11 класс'!K12</f>
        <v>0</v>
      </c>
      <c r="W13" s="228">
        <f>'7 класс'!M13+'8 класс'!L13+'9 класс'!L13+'10 класс'!L13+'11 класс'!L12</f>
        <v>0</v>
      </c>
      <c r="X13" s="229">
        <f>'7 класс'!N13+'8 класс'!M13+'9 класс'!M13+'10 класс'!M13+'11 класс'!M12</f>
        <v>0</v>
      </c>
      <c r="Y13" s="229">
        <f>'7 класс'!O13+'8 класс'!N13+'9 класс'!N13+'10 класс'!N13+'11 класс'!N12</f>
        <v>0</v>
      </c>
      <c r="Z13" s="228">
        <f>'7 класс'!P13+'8 класс'!O13+'9 класс'!O13+'10 класс'!O13+'11 класс'!O12</f>
        <v>0</v>
      </c>
      <c r="AA13" s="229">
        <f>'7 класс'!Q13+'8 класс'!P13+'9 класс'!P13+'10 класс'!P13+'11 класс'!P12</f>
        <v>0</v>
      </c>
      <c r="AB13" s="229">
        <f>'7 класс'!R13+'8 класс'!Q13+'9 класс'!Q13+'10 класс'!Q13+'11 класс'!Q12</f>
        <v>0</v>
      </c>
      <c r="AC13" s="226">
        <f>'7 класс'!S13+'8 класс'!R13+'9 класс'!R13+'10 класс'!R13+'11 класс'!R12</f>
        <v>6</v>
      </c>
      <c r="AD13" s="227">
        <f>'7 класс'!T13+'8 класс'!S13+'9 класс'!S13+'10 класс'!S13+'11 класс'!S12</f>
        <v>6</v>
      </c>
      <c r="AE13" s="227">
        <f>'7 класс'!U13+'8 класс'!T13+'9 класс'!T13+'10 класс'!T13+'11 класс'!T12</f>
        <v>0</v>
      </c>
      <c r="AF13" s="228">
        <f>'7 класс'!V13+'8 класс'!U13+'9 класс'!U13+'10 класс'!U13+'11 класс'!U12</f>
        <v>0</v>
      </c>
      <c r="AG13" s="229">
        <f>'7 класс'!W13+'8 класс'!V13+'9 класс'!V13+'10 класс'!V13+'11 класс'!V12</f>
        <v>0</v>
      </c>
      <c r="AH13" s="229">
        <f>'7 класс'!X13+'8 класс'!W13+'9 класс'!W13+'10 класс'!W13+'11 класс'!W12</f>
        <v>0</v>
      </c>
      <c r="AI13" s="226">
        <f>'7 класс'!Y13+'8 класс'!X13+'9 класс'!X13+'10 класс'!X13+'11 класс'!X12</f>
        <v>1</v>
      </c>
      <c r="AJ13" s="227">
        <f>'7 класс'!Z13+'8 класс'!Y13+'9 класс'!Y13+'10 класс'!Y13+'11 класс'!Y12</f>
        <v>0</v>
      </c>
      <c r="AK13" s="227">
        <f>'7 класс'!AA13+'8 класс'!Z13+'9 класс'!Z13+'10 класс'!Z13+'11 класс'!Z12</f>
        <v>1</v>
      </c>
      <c r="AL13" s="228">
        <f>'7 класс'!AB13+'8 класс'!AA13+'9 класс'!AA13+'10 класс'!AA13+'11 класс'!AA12</f>
        <v>0</v>
      </c>
      <c r="AM13" s="229">
        <f>'7 класс'!AC13+'8 класс'!AB13+'9 класс'!AB13+'10 класс'!AB13+'11 класс'!AB12</f>
        <v>0</v>
      </c>
      <c r="AN13" s="229">
        <f>'7 класс'!AD13+'8 класс'!AC13+'9 класс'!AC13+'10 класс'!AC13+'11 класс'!AC12</f>
        <v>0</v>
      </c>
      <c r="AO13" s="230">
        <f>'8 класс'!AD13+'9 класс'!AD13+'10 класс'!AD13+'11 класс'!AD12</f>
        <v>0</v>
      </c>
      <c r="AP13" s="231">
        <f>'8 класс'!AE13+'9 класс'!AE13+'10 класс'!AE13+'11 класс'!AE12</f>
        <v>0</v>
      </c>
      <c r="AQ13" s="231">
        <f>'8 класс'!AF13+'9 класс'!AF13+'10 класс'!AF13+'11 класс'!AF12</f>
        <v>0</v>
      </c>
      <c r="AR13" s="230">
        <f>'7 класс'!AE13+'8 класс'!AG13+'9 класс'!AG13+'10 класс'!AG13+'11 класс'!AG12</f>
        <v>0</v>
      </c>
      <c r="AS13" s="235">
        <f>'7 класс'!AF13+'8 класс'!AH13+'9 класс'!AH13+'10 класс'!AH13+'11 класс'!AH12</f>
        <v>0</v>
      </c>
      <c r="AT13" s="235">
        <f>'7 класс'!AG13+'8 класс'!AI13+'9 класс'!AI13+'10 класс'!AI13+'11 класс'!AI12</f>
        <v>0</v>
      </c>
      <c r="AU13" s="230">
        <f>'7 класс'!AH13+'8 класс'!AJ13+'9 класс'!AJ13+'10 класс'!AJ13+'11 класс'!AJ12</f>
        <v>0</v>
      </c>
      <c r="AV13" s="239">
        <f>'7 класс'!AI13+'8 класс'!AK13+'9 класс'!AK13+'10 класс'!AK13+'11 класс'!AK12</f>
        <v>0</v>
      </c>
      <c r="AW13" s="235">
        <f>'7 класс'!AJ13+'8 класс'!AL13+'9 класс'!AL13+'10 класс'!AL13+'11 класс'!AL12</f>
        <v>0</v>
      </c>
      <c r="AX13" s="230">
        <f>'7 класс'!AK13+'8 класс'!AM13+'9 класс'!AM13+'10 класс'!AM13+'11 класс'!AM12</f>
        <v>0</v>
      </c>
      <c r="AY13" s="235">
        <f>'7 класс'!AL13+'8 класс'!AN13+'9 класс'!AN13+'10 класс'!AN13+'11 класс'!AN12</f>
        <v>0</v>
      </c>
      <c r="AZ13" s="235">
        <f>'7 класс'!AM13+'8 класс'!AO13+'9 класс'!AO13+'10 класс'!AO13+'11 класс'!AO12</f>
        <v>0</v>
      </c>
      <c r="BA13" s="82">
        <f>'7 класс'!AN13+'8 класс'!AS13+'9 класс'!AY13</f>
        <v>0</v>
      </c>
      <c r="BB13" s="240">
        <f>'7 класс'!AO13+'8 класс'!AT13+'9 класс'!AZ13</f>
        <v>0</v>
      </c>
      <c r="BC13" s="81">
        <f>'7 класс'!AP13+'8 класс'!AU13+'9 класс'!BA13</f>
        <v>0</v>
      </c>
      <c r="BD13" s="56">
        <f>'8 класс'!AP13+'9 класс'!AP13</f>
        <v>0</v>
      </c>
      <c r="BE13" s="49">
        <v>0</v>
      </c>
      <c r="BF13" s="38">
        <v>1</v>
      </c>
      <c r="BG13" s="145">
        <f>'9 класс'!AS13+'10 класс'!AP13</f>
        <v>0</v>
      </c>
      <c r="BH13" s="155">
        <f>'9 класс'!AT13+'10 класс'!AQ13</f>
        <v>0</v>
      </c>
      <c r="BI13" s="155">
        <f>'9 класс'!AU13+'10 класс'!AR13</f>
        <v>0</v>
      </c>
      <c r="BJ13" s="145">
        <f>'9 класс'!AV13+'10 класс'!AS13</f>
        <v>0</v>
      </c>
      <c r="BK13" s="155">
        <f>'9 класс'!AW13+'10 класс'!AT13</f>
        <v>0</v>
      </c>
      <c r="BL13" s="155">
        <f>'9 класс'!AX13+'10 класс'!AU13</f>
        <v>0</v>
      </c>
      <c r="BM13" s="145">
        <v>0</v>
      </c>
      <c r="BN13" s="155">
        <v>0</v>
      </c>
      <c r="BO13" s="155">
        <v>0</v>
      </c>
      <c r="BP13" s="236">
        <f t="shared" si="1"/>
        <v>12</v>
      </c>
      <c r="BQ13" s="236">
        <f t="shared" si="0"/>
        <v>7</v>
      </c>
      <c r="BR13" s="236">
        <f t="shared" si="0"/>
        <v>6</v>
      </c>
    </row>
    <row r="14" spans="1:70">
      <c r="B14" s="83">
        <f>SUM(B7:B13)</f>
        <v>15</v>
      </c>
      <c r="C14" s="83">
        <f t="shared" ref="C14:M14" si="2">SUM(C7:C13)</f>
        <v>4</v>
      </c>
      <c r="D14" s="83">
        <f t="shared" si="2"/>
        <v>11</v>
      </c>
      <c r="E14" s="84">
        <f t="shared" si="2"/>
        <v>20</v>
      </c>
      <c r="F14" s="83">
        <f t="shared" si="2"/>
        <v>5</v>
      </c>
      <c r="G14" s="83">
        <f t="shared" si="2"/>
        <v>15</v>
      </c>
      <c r="H14" s="84">
        <f t="shared" si="2"/>
        <v>10</v>
      </c>
      <c r="I14" s="83">
        <f t="shared" si="2"/>
        <v>5</v>
      </c>
      <c r="J14" s="83">
        <f t="shared" si="2"/>
        <v>5</v>
      </c>
      <c r="K14" s="84">
        <f t="shared" si="2"/>
        <v>18</v>
      </c>
      <c r="L14" s="83">
        <f t="shared" si="2"/>
        <v>5</v>
      </c>
      <c r="M14" s="83">
        <f t="shared" si="2"/>
        <v>13</v>
      </c>
      <c r="N14" s="84">
        <f>SUM(N7:N13)</f>
        <v>43</v>
      </c>
      <c r="O14" s="88">
        <f t="shared" ref="O14:P14" si="3">SUM(O7:O13)</f>
        <v>15</v>
      </c>
      <c r="P14" s="88">
        <f t="shared" si="3"/>
        <v>26</v>
      </c>
      <c r="Q14" s="84">
        <f t="shared" ref="Q14" si="4">SUM(Q7:Q13)</f>
        <v>27</v>
      </c>
      <c r="R14" s="88">
        <f t="shared" ref="R14" si="5">SUM(R7:R13)</f>
        <v>13</v>
      </c>
      <c r="S14" s="88">
        <f t="shared" ref="S14" si="6">SUM(S7:S13)</f>
        <v>14</v>
      </c>
      <c r="T14" s="84">
        <f t="shared" ref="T14" si="7">SUM(T7:T13)</f>
        <v>45</v>
      </c>
      <c r="U14" s="88">
        <f t="shared" ref="U14" si="8">SUM(U7:U13)</f>
        <v>20</v>
      </c>
      <c r="V14" s="88">
        <f t="shared" ref="V14" si="9">SUM(V7:V13)</f>
        <v>24</v>
      </c>
      <c r="W14" s="84">
        <f t="shared" ref="W14" si="10">SUM(W7:W13)</f>
        <v>53</v>
      </c>
      <c r="X14" s="88">
        <f t="shared" ref="X14" si="11">SUM(X7:X13)</f>
        <v>18</v>
      </c>
      <c r="Y14" s="88">
        <f>SUM(Y7:Y13)</f>
        <v>35</v>
      </c>
      <c r="Z14" s="84">
        <f t="shared" ref="Z14:AK14" si="12">SUM(Z7:Z13)</f>
        <v>51</v>
      </c>
      <c r="AA14" s="88">
        <f t="shared" si="12"/>
        <v>21</v>
      </c>
      <c r="AB14" s="88">
        <f t="shared" si="12"/>
        <v>30</v>
      </c>
      <c r="AC14" s="84">
        <f t="shared" si="12"/>
        <v>49</v>
      </c>
      <c r="AD14" s="88">
        <f t="shared" si="12"/>
        <v>15</v>
      </c>
      <c r="AE14" s="88">
        <f t="shared" si="12"/>
        <v>35</v>
      </c>
      <c r="AF14" s="84">
        <f t="shared" si="12"/>
        <v>37</v>
      </c>
      <c r="AG14" s="88">
        <f t="shared" si="12"/>
        <v>17</v>
      </c>
      <c r="AH14" s="88">
        <f t="shared" si="12"/>
        <v>21</v>
      </c>
      <c r="AI14" s="84">
        <f t="shared" si="12"/>
        <v>27</v>
      </c>
      <c r="AJ14" s="88">
        <f t="shared" si="12"/>
        <v>9</v>
      </c>
      <c r="AK14" s="88">
        <f t="shared" si="12"/>
        <v>20</v>
      </c>
      <c r="AL14" s="84">
        <f t="shared" ref="AL14" si="13">SUM(AL7:AL13)</f>
        <v>40</v>
      </c>
      <c r="AM14" s="88">
        <f t="shared" ref="AM14" si="14">SUM(AM7:AM13)</f>
        <v>16</v>
      </c>
      <c r="AN14" s="88">
        <f t="shared" ref="AN14" si="15">SUM(AN7:AN13)</f>
        <v>24</v>
      </c>
      <c r="AO14" s="84">
        <f t="shared" ref="AO14" si="16">SUM(AO7:AO13)</f>
        <v>23</v>
      </c>
      <c r="AP14" s="88">
        <f t="shared" ref="AP14" si="17">SUM(AP7:AP13)</f>
        <v>13</v>
      </c>
      <c r="AQ14" s="88">
        <f t="shared" ref="AQ14" si="18">SUM(AQ7:AQ13)</f>
        <v>10</v>
      </c>
      <c r="AR14" s="84">
        <f t="shared" ref="AR14" si="19">SUM(AR7:AR13)</f>
        <v>50</v>
      </c>
      <c r="AS14" s="88">
        <f t="shared" ref="AS14" si="20">SUM(AS7:AS13)</f>
        <v>29</v>
      </c>
      <c r="AT14" s="88">
        <f t="shared" ref="AT14" si="21">SUM(AT7:AT13)</f>
        <v>22</v>
      </c>
      <c r="AU14" s="230">
        <f t="shared" ref="AU14" si="22">SUM(AU7:AU13)</f>
        <v>16</v>
      </c>
      <c r="AV14" s="239">
        <f t="shared" ref="AV14" si="23">SUM(AV7:AV13)</f>
        <v>0</v>
      </c>
      <c r="AW14" s="231">
        <f t="shared" ref="AW14" si="24">SUM(AW7:AW13)</f>
        <v>16</v>
      </c>
      <c r="AX14" s="84">
        <f t="shared" ref="AX14" si="25">SUM(AX7:AX13)</f>
        <v>53</v>
      </c>
      <c r="AY14" s="88">
        <f t="shared" ref="AY14" si="26">SUM(AY7:AY13)</f>
        <v>12</v>
      </c>
      <c r="AZ14" s="88">
        <f t="shared" ref="AZ14" si="27">SUM(AZ7:AZ13)</f>
        <v>41</v>
      </c>
      <c r="BA14" s="230">
        <f t="shared" ref="BA14" si="28">SUM(BA7:BA13)</f>
        <v>5</v>
      </c>
      <c r="BB14" s="239">
        <f t="shared" ref="BB14" si="29">SUM(BB7:BB13)</f>
        <v>0</v>
      </c>
      <c r="BC14" s="231">
        <f t="shared" ref="BC14" si="30">SUM(BC7:BC13)</f>
        <v>5</v>
      </c>
      <c r="BD14" s="230">
        <f t="shared" ref="BD14" si="31">SUM(BD7:BD13)</f>
        <v>1</v>
      </c>
      <c r="BE14" s="231">
        <f t="shared" ref="BE14" si="32">SUM(BE7:BE13)</f>
        <v>0</v>
      </c>
      <c r="BF14" s="231">
        <f t="shared" ref="BF14" si="33">SUM(BF7:BF13)</f>
        <v>7</v>
      </c>
      <c r="BG14" s="84">
        <f t="shared" ref="BG14" si="34">SUM(BG7:BG13)</f>
        <v>5</v>
      </c>
      <c r="BH14" s="88">
        <f t="shared" ref="BH14" si="35">SUM(BH7:BH13)</f>
        <v>5</v>
      </c>
      <c r="BI14" s="88">
        <f t="shared" ref="BI14" si="36">SUM(BI7:BI13)</f>
        <v>0</v>
      </c>
      <c r="BJ14" s="84">
        <f t="shared" ref="BJ14" si="37">SUM(BJ7:BJ13)</f>
        <v>12</v>
      </c>
      <c r="BK14" s="88">
        <f t="shared" ref="BK14" si="38">SUM(BK7:BK13)</f>
        <v>8</v>
      </c>
      <c r="BL14" s="88">
        <f t="shared" ref="BL14" si="39">SUM(BL7:BL13)</f>
        <v>4</v>
      </c>
      <c r="BM14" s="237">
        <f t="shared" ref="BM14" si="40">SUM(BM7:BM13)</f>
        <v>7</v>
      </c>
      <c r="BN14" s="238">
        <f t="shared" ref="BN14" si="41">SUM(BN7:BN13)</f>
        <v>1</v>
      </c>
      <c r="BO14" s="238">
        <f t="shared" ref="BO14" si="42">SUM(BO7:BO13)</f>
        <v>6</v>
      </c>
      <c r="BP14" s="86">
        <f>SUM(BP7:BP13)</f>
        <v>607</v>
      </c>
      <c r="BQ14" s="86">
        <f t="shared" ref="BQ14:BR14" si="43">SUM(BQ7:BQ13)</f>
        <v>231</v>
      </c>
      <c r="BR14" s="86">
        <f t="shared" si="43"/>
        <v>384</v>
      </c>
    </row>
    <row r="15" spans="1:70">
      <c r="BB15" s="119"/>
    </row>
  </sheetData>
  <mergeCells count="28">
    <mergeCell ref="B1:O1"/>
    <mergeCell ref="B2:Z2"/>
    <mergeCell ref="BB4:BC4"/>
    <mergeCell ref="AP4:AQ4"/>
    <mergeCell ref="B4:D4"/>
    <mergeCell ref="E4:G4"/>
    <mergeCell ref="B5:D5"/>
    <mergeCell ref="E5:G5"/>
    <mergeCell ref="H4:J4"/>
    <mergeCell ref="K4:M4"/>
    <mergeCell ref="H5:J5"/>
    <mergeCell ref="K5:M5"/>
    <mergeCell ref="BE4:BF4"/>
    <mergeCell ref="BH4:BI4"/>
    <mergeCell ref="BK4:BL4"/>
    <mergeCell ref="BN4:BO4"/>
    <mergeCell ref="O4:P4"/>
    <mergeCell ref="R4:S4"/>
    <mergeCell ref="U4:V4"/>
    <mergeCell ref="X4:Y4"/>
    <mergeCell ref="AA4:AB4"/>
    <mergeCell ref="AD4:AE4"/>
    <mergeCell ref="AG4:AH4"/>
    <mergeCell ref="AJ4:AK4"/>
    <mergeCell ref="AM4:AN4"/>
    <mergeCell ref="AS4:AT4"/>
    <mergeCell ref="AV4:AW4"/>
    <mergeCell ref="AY4:AZ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37" min="2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7 класс</vt:lpstr>
      <vt:lpstr>8 класс</vt:lpstr>
      <vt:lpstr>9 класс</vt:lpstr>
      <vt:lpstr>10 класс</vt:lpstr>
      <vt:lpstr>11 класс</vt:lpstr>
      <vt:lpstr>ОБЩИЙ СВОД </vt:lpstr>
      <vt:lpstr>'10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2022-01-11T00:56:32Z</dcterms:modified>
</cp:coreProperties>
</file>