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Прил. 1 СВОД ПО РАЙОНУ" sheetId="1" r:id="rId1"/>
    <sheet name="Прил.2 РЕЙТИНГ ОУ ПО ОХВАТУ " sheetId="2" r:id="rId2"/>
  </sheets>
  <definedNames>
    <definedName name="_xlnm.Print_Area" localSheetId="1">'Прил.2 РЕЙТИНГ ОУ ПО ОХВАТУ '!$A$1:$AF$29</definedName>
  </definedNames>
  <calcPr calcId="124519"/>
  <extLst>
    <ext uri="GoogleSheetsCustomDataVersion1">
      <go:sheetsCustomData xmlns:go="http://customooxmlschemas.google.com/" r:id="" roundtripDataSignature="AMtx7mgjwfKWk6aXI514D9AklUq1irF0VQ=="/>
    </ext>
  </extLst>
</workbook>
</file>

<file path=xl/calcChain.xml><?xml version="1.0" encoding="utf-8"?>
<calcChain xmlns="http://schemas.openxmlformats.org/spreadsheetml/2006/main">
  <c r="T8" i="2"/>
  <c r="V8" s="1"/>
  <c r="U8"/>
  <c r="Q8"/>
  <c r="S8" s="1"/>
  <c r="R8"/>
  <c r="W8"/>
  <c r="Y8" s="1"/>
  <c r="X8"/>
  <c r="K8"/>
  <c r="M8" s="1"/>
  <c r="L8"/>
  <c r="AC8"/>
  <c r="AE8" s="1"/>
  <c r="AD8"/>
  <c r="Z8"/>
  <c r="AB8" s="1"/>
  <c r="AA8"/>
  <c r="O8"/>
  <c r="N8"/>
  <c r="P8" s="1"/>
  <c r="E8" l="1"/>
  <c r="D8"/>
  <c r="C8"/>
  <c r="B8"/>
  <c r="N63" i="1"/>
  <c r="N62"/>
  <c r="N61"/>
  <c r="N60"/>
  <c r="N59"/>
  <c r="N58"/>
  <c r="N57"/>
  <c r="N56"/>
  <c r="N55"/>
  <c r="N54"/>
  <c r="N53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5" l="1"/>
  <c r="N64"/>
</calcChain>
</file>

<file path=xl/sharedStrings.xml><?xml version="1.0" encoding="utf-8"?>
<sst xmlns="http://schemas.openxmlformats.org/spreadsheetml/2006/main" count="239" uniqueCount="94">
  <si>
    <t xml:space="preserve">Количественные данные об участниках муниципального этапа всероссийской олимпиады в 2021/22 уч.г. </t>
  </si>
  <si>
    <t xml:space="preserve">МО/ГО:  </t>
  </si>
  <si>
    <t>Таблица 1. Муниципальный этап 2021 г.</t>
  </si>
  <si>
    <t>Предмет /Класс</t>
  </si>
  <si>
    <t>из них количество победителей</t>
  </si>
  <si>
    <t>из них количество призеров</t>
  </si>
  <si>
    <t>общее количество участников</t>
  </si>
  <si>
    <t>ГОРОДСКАЯ МЕСТНОСТЬ</t>
  </si>
  <si>
    <t xml:space="preserve">Английский язык </t>
  </si>
  <si>
    <t>Всероссийская олимпиада школьников</t>
  </si>
  <si>
    <t xml:space="preserve">Астрономия </t>
  </si>
  <si>
    <t xml:space="preserve">Биология </t>
  </si>
  <si>
    <t xml:space="preserve">География </t>
  </si>
  <si>
    <t xml:space="preserve">Информатика </t>
  </si>
  <si>
    <t xml:space="preserve">Искусство МХК </t>
  </si>
  <si>
    <t xml:space="preserve">История </t>
  </si>
  <si>
    <t>Китайский язык</t>
  </si>
  <si>
    <t xml:space="preserve">Литература </t>
  </si>
  <si>
    <t xml:space="preserve">Математика </t>
  </si>
  <si>
    <t xml:space="preserve">Немецкий язык </t>
  </si>
  <si>
    <t xml:space="preserve">Обществознание </t>
  </si>
  <si>
    <t xml:space="preserve">ОБЖ </t>
  </si>
  <si>
    <t xml:space="preserve">Право </t>
  </si>
  <si>
    <t xml:space="preserve">Русский язык </t>
  </si>
  <si>
    <t xml:space="preserve">Технология </t>
  </si>
  <si>
    <t xml:space="preserve">Физика </t>
  </si>
  <si>
    <t xml:space="preserve">Физическая культура </t>
  </si>
  <si>
    <t xml:space="preserve">Французский язык </t>
  </si>
  <si>
    <t xml:space="preserve">Химия </t>
  </si>
  <si>
    <t xml:space="preserve">Экология </t>
  </si>
  <si>
    <t xml:space="preserve">Экономика  </t>
  </si>
  <si>
    <t>СЕЛЬСКАЯ МЕСТНОСТЬ</t>
  </si>
  <si>
    <t>ОЛИМПИАДА ШКОЛЬНИКОВ РС(Я)</t>
  </si>
  <si>
    <t>Политехническая</t>
  </si>
  <si>
    <t>Олимпиада школьников РС(Я)</t>
  </si>
  <si>
    <t>Педагогика и психология</t>
  </si>
  <si>
    <t>Языки МНС (эвенский )</t>
  </si>
  <si>
    <t>Языки МНС (юкагирский)</t>
  </si>
  <si>
    <t>Языки МНС (эвенкийский)</t>
  </si>
  <si>
    <t>Языки МНС (чукотский)</t>
  </si>
  <si>
    <t>Языки МНС (долганский)</t>
  </si>
  <si>
    <t>Якутский язык</t>
  </si>
  <si>
    <t>Якутский язык как государственный</t>
  </si>
  <si>
    <t>Якутская литература</t>
  </si>
  <si>
    <t>Черчение</t>
  </si>
  <si>
    <t>ВсОШ</t>
  </si>
  <si>
    <t>ОШ</t>
  </si>
  <si>
    <t>примечание: по заполнению</t>
  </si>
  <si>
    <t>стоит автосумма</t>
  </si>
  <si>
    <t>ничего не удаляем, не добавляем</t>
  </si>
  <si>
    <r>
      <rPr>
        <b/>
        <sz val="10"/>
        <color theme="1"/>
        <rFont val="Arimo"/>
      </rPr>
      <t xml:space="preserve">Количественные данные об участниках муниципального этапа </t>
    </r>
    <r>
      <rPr>
        <b/>
        <sz val="10"/>
        <color rgb="FFFF0000"/>
        <rFont val="Arial"/>
      </rPr>
      <t>ВСЕРОССИЙСКОЙ олимпиады школьников</t>
    </r>
    <r>
      <rPr>
        <b/>
        <sz val="10"/>
        <color theme="1"/>
        <rFont val="Arial"/>
      </rPr>
      <t xml:space="preserve"> 2021/22 учебном году</t>
    </r>
  </si>
  <si>
    <t xml:space="preserve">            Наименование района:</t>
  </si>
  <si>
    <t>Кол-во общеобразовательных организаций</t>
  </si>
  <si>
    <t>Муниципальный этап</t>
  </si>
  <si>
    <t>Кол-во участников* (чел.)</t>
  </si>
  <si>
    <t>Кол-во победителей и призеров (чел.)</t>
  </si>
  <si>
    <t>в т.ч.: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</si>
  <si>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</si>
  <si>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</si>
  <si>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</si>
  <si>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</si>
  <si>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</si>
  <si>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</si>
  <si>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</si>
  <si>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</si>
  <si>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примечание по заполнению:</t>
  </si>
  <si>
    <t>заполнить только красные цифры</t>
  </si>
  <si>
    <t>! Данные по Олимпиаде школьников РС(Я) (ОШ) не вносите!!!</t>
  </si>
  <si>
    <t>МО "Оймяконский улус (район)"</t>
  </si>
  <si>
    <t>МО "Оймяконский улус (район)</t>
  </si>
  <si>
    <t xml:space="preserve">     Приложение №1   к приказу МКУ «УО МО «Оймяконский улус (район)»  № 496 о/д от 27.12.2021 г.</t>
  </si>
  <si>
    <t>АСОШ</t>
  </si>
  <si>
    <t xml:space="preserve">УНСОШ </t>
  </si>
  <si>
    <t>УНГ</t>
  </si>
  <si>
    <t>ТСОШ</t>
  </si>
  <si>
    <t>ОСОШ</t>
  </si>
  <si>
    <t>ССОШ</t>
  </si>
  <si>
    <t>ТерСОШ</t>
  </si>
  <si>
    <t>ЮСОШ</t>
  </si>
  <si>
    <t>% охвата (min 30%)</t>
  </si>
  <si>
    <t>РЕЙТИНГ ОХВАТА участия в разрезе ОУ</t>
  </si>
  <si>
    <t xml:space="preserve">   Приложение №2    к приказу МКУ «УО МО «Оймяконский улус (район)»  № 496 о/д от 27.12.2021 г.</t>
  </si>
  <si>
    <r>
      <rPr>
        <b/>
        <sz val="11"/>
        <color rgb="FFFF0000"/>
        <rFont val="Calibri"/>
        <family val="2"/>
        <charset val="204"/>
      </rPr>
      <t xml:space="preserve">*Обучающийся, </t>
    </r>
    <r>
      <rPr>
        <sz val="11"/>
        <color theme="1"/>
        <rFont val="Calibri"/>
      </rPr>
      <t xml:space="preserve">принявший участие в данном этапе олимпиады по нескольким предметам, </t>
    </r>
    <r>
      <rPr>
        <b/>
        <sz val="12"/>
        <color rgb="FFFF0000"/>
        <rFont val="Calibri"/>
        <family val="2"/>
        <charset val="204"/>
      </rPr>
      <t>учитывается 1 раз</t>
    </r>
  </si>
  <si>
    <r>
      <t xml:space="preserve">Общее количество обучающихся в       </t>
    </r>
    <r>
      <rPr>
        <sz val="8"/>
        <color rgb="FFFF0000"/>
        <rFont val="Arimo"/>
        <charset val="204"/>
      </rPr>
      <t xml:space="preserve">5-11 классах </t>
    </r>
    <r>
      <rPr>
        <sz val="8"/>
        <color theme="1"/>
        <rFont val="Arimo"/>
      </rPr>
      <t>(чел.)</t>
    </r>
  </si>
  <si>
    <r>
      <t xml:space="preserve">% охвата </t>
    </r>
    <r>
      <rPr>
        <sz val="8"/>
        <color rgb="FFFF0000"/>
        <rFont val="Calibri"/>
        <family val="2"/>
        <charset val="204"/>
      </rPr>
      <t>(min 30%)</t>
    </r>
  </si>
  <si>
    <r>
      <t>Кол-во участников</t>
    </r>
    <r>
      <rPr>
        <b/>
        <sz val="8"/>
        <color rgb="FFFF0000"/>
        <rFont val="Calibri"/>
        <family val="2"/>
        <charset val="204"/>
      </rPr>
      <t>*</t>
    </r>
    <r>
      <rPr>
        <sz val="8"/>
        <color theme="1"/>
        <rFont val="Calibri"/>
        <family val="2"/>
        <charset val="204"/>
      </rPr>
      <t xml:space="preserve"> (чел.)</t>
    </r>
  </si>
  <si>
    <r>
      <t>Общее количество классов в</t>
    </r>
    <r>
      <rPr>
        <sz val="8"/>
        <color rgb="FFFF0000"/>
        <rFont val="Arimo"/>
        <charset val="204"/>
      </rPr>
      <t xml:space="preserve">     5-11 классах </t>
    </r>
  </si>
  <si>
    <t>I место</t>
  </si>
  <si>
    <t>III место</t>
  </si>
  <si>
    <t>IV место</t>
  </si>
  <si>
    <t>V место</t>
  </si>
  <si>
    <t>VI место</t>
  </si>
  <si>
    <t>II место</t>
  </si>
  <si>
    <t>VII  место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</si>
</sst>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sz val="11"/>
      <name val="Calibri"/>
    </font>
    <font>
      <sz val="18"/>
      <color rgb="FFFF0000"/>
      <name val="Calibri"/>
    </font>
    <font>
      <b/>
      <sz val="11"/>
      <color rgb="FF0066CC"/>
      <name val="Calibri"/>
    </font>
    <font>
      <b/>
      <i/>
      <sz val="11"/>
      <color rgb="FFFF0000"/>
      <name val="Calibri"/>
    </font>
    <font>
      <sz val="11"/>
      <color theme="1"/>
      <name val="Calibri"/>
    </font>
    <font>
      <i/>
      <sz val="11"/>
      <color rgb="FFFF0000"/>
      <name val="Calibri"/>
    </font>
    <font>
      <b/>
      <sz val="10"/>
      <color theme="1"/>
      <name val="Arimo"/>
    </font>
    <font>
      <sz val="10"/>
      <color theme="1"/>
      <name val="Arimo"/>
    </font>
    <font>
      <i/>
      <sz val="10"/>
      <color rgb="FFFF0000"/>
      <name val="Arimo"/>
    </font>
    <font>
      <u/>
      <sz val="10"/>
      <color theme="1"/>
      <name val="Arimo"/>
    </font>
    <font>
      <u/>
      <sz val="10"/>
      <color theme="1"/>
      <name val="Arimo"/>
    </font>
    <font>
      <u/>
      <sz val="10"/>
      <color theme="1"/>
      <name val="Arimo"/>
    </font>
    <font>
      <b/>
      <sz val="14"/>
      <color rgb="FFFF0000"/>
      <name val="Calibri"/>
    </font>
    <font>
      <vertAlign val="superscript"/>
      <sz val="10"/>
      <color theme="1"/>
      <name val="Arimo"/>
    </font>
    <font>
      <sz val="10"/>
      <color theme="1"/>
      <name val="Arial"/>
    </font>
    <font>
      <b/>
      <i/>
      <sz val="11"/>
      <name val="Calibri"/>
    </font>
    <font>
      <b/>
      <sz val="10"/>
      <color rgb="FFFF0000"/>
      <name val="Arial"/>
    </font>
    <font>
      <b/>
      <sz val="10"/>
      <color theme="1"/>
      <name val="Arial"/>
    </font>
    <font>
      <sz val="8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Arimo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b/>
      <sz val="14"/>
      <color rgb="FF0070C0"/>
      <name val="Calibri"/>
      <family val="2"/>
      <charset val="204"/>
    </font>
    <font>
      <b/>
      <sz val="11"/>
      <color rgb="FF7030A0"/>
      <name val="Calibri"/>
      <family val="2"/>
      <charset val="204"/>
    </font>
    <font>
      <b/>
      <sz val="14"/>
      <color rgb="FF7030A0"/>
      <name val="Calibri"/>
      <family val="2"/>
      <charset val="204"/>
    </font>
    <font>
      <b/>
      <sz val="11"/>
      <color rgb="FF7030A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8"/>
      <color rgb="FFFF0000"/>
      <name val="Arimo"/>
      <charset val="204"/>
    </font>
    <font>
      <sz val="8"/>
      <color rgb="FFFF0000"/>
      <name val="Calibri"/>
      <family val="2"/>
      <charset val="204"/>
    </font>
    <font>
      <b/>
      <sz val="8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 textRotation="90"/>
    </xf>
    <xf numFmtId="0" fontId="0" fillId="6" borderId="2" xfId="0" applyFont="1" applyFill="1" applyBorder="1" applyAlignment="1">
      <alignment horizontal="center"/>
    </xf>
    <xf numFmtId="0" fontId="0" fillId="6" borderId="2" xfId="0" applyFont="1" applyFill="1" applyBorder="1" applyAlignment="1"/>
    <xf numFmtId="0" fontId="0" fillId="6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8" borderId="9" xfId="0" applyFont="1" applyFill="1" applyBorder="1" applyAlignment="1">
      <alignment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vertical="center" wrapText="1"/>
    </xf>
    <xf numFmtId="0" fontId="9" fillId="0" borderId="0" xfId="0" applyFont="1" applyAlignment="1"/>
    <xf numFmtId="0" fontId="10" fillId="0" borderId="0" xfId="0" applyFont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right" vertical="center"/>
    </xf>
    <xf numFmtId="0" fontId="19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2" fillId="0" borderId="4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13" borderId="11" xfId="0" applyFont="1" applyFill="1" applyBorder="1" applyAlignment="1"/>
    <xf numFmtId="0" fontId="0" fillId="13" borderId="11" xfId="0" applyFont="1" applyFill="1" applyBorder="1" applyAlignment="1">
      <alignment horizontal="center"/>
    </xf>
    <xf numFmtId="0" fontId="0" fillId="13" borderId="0" xfId="0" applyFont="1" applyFill="1" applyAlignment="1"/>
    <xf numFmtId="0" fontId="18" fillId="13" borderId="0" xfId="0" applyFont="1" applyFill="1" applyAlignment="1">
      <alignment horizontal="right" vertical="center"/>
    </xf>
    <xf numFmtId="0" fontId="0" fillId="13" borderId="11" xfId="0" applyFill="1" applyBorder="1" applyAlignment="1">
      <alignment wrapText="1"/>
    </xf>
    <xf numFmtId="0" fontId="22" fillId="0" borderId="16" xfId="0" applyFont="1" applyBorder="1" applyAlignment="1">
      <alignment wrapText="1"/>
    </xf>
    <xf numFmtId="0" fontId="24" fillId="0" borderId="0" xfId="0" applyFont="1" applyAlignment="1">
      <alignment horizontal="left" vertical="top"/>
    </xf>
    <xf numFmtId="0" fontId="22" fillId="0" borderId="16" xfId="0" applyFont="1" applyBorder="1" applyAlignment="1"/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7" fillId="0" borderId="0" xfId="0" applyFont="1" applyAlignment="1"/>
    <xf numFmtId="0" fontId="28" fillId="0" borderId="16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12" borderId="19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/>
    </xf>
    <xf numFmtId="0" fontId="29" fillId="0" borderId="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3" fillId="11" borderId="2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0" fillId="0" borderId="0" xfId="0" applyFont="1" applyAlignment="1"/>
    <xf numFmtId="0" fontId="28" fillId="0" borderId="20" xfId="0" applyFont="1" applyBorder="1" applyAlignment="1">
      <alignment horizontal="center" vertical="center"/>
    </xf>
    <xf numFmtId="0" fontId="28" fillId="12" borderId="20" xfId="0" applyFont="1" applyFill="1" applyBorder="1" applyAlignment="1">
      <alignment horizontal="center" vertical="center"/>
    </xf>
    <xf numFmtId="0" fontId="22" fillId="0" borderId="32" xfId="0" applyFont="1" applyBorder="1" applyAlignment="1">
      <alignment horizontal="center" vertical="top" wrapText="1"/>
    </xf>
    <xf numFmtId="0" fontId="22" fillId="0" borderId="33" xfId="0" applyFont="1" applyBorder="1" applyAlignment="1">
      <alignment horizontal="center" vertical="top" wrapText="1"/>
    </xf>
    <xf numFmtId="0" fontId="22" fillId="0" borderId="34" xfId="0" applyFont="1" applyBorder="1" applyAlignment="1">
      <alignment vertical="top" wrapText="1"/>
    </xf>
    <xf numFmtId="0" fontId="22" fillId="0" borderId="35" xfId="0" applyFont="1" applyBorder="1" applyAlignment="1">
      <alignment horizontal="center" vertical="top" wrapText="1"/>
    </xf>
    <xf numFmtId="0" fontId="22" fillId="0" borderId="36" xfId="0" applyFont="1" applyBorder="1" applyAlignment="1">
      <alignment vertical="top" wrapText="1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12" borderId="20" xfId="0" applyFont="1" applyFill="1" applyBorder="1" applyAlignment="1">
      <alignment horizontal="center" vertical="center"/>
    </xf>
    <xf numFmtId="0" fontId="34" fillId="12" borderId="19" xfId="0" applyFont="1" applyFill="1" applyBorder="1" applyAlignment="1">
      <alignment horizontal="center" vertical="center"/>
    </xf>
    <xf numFmtId="0" fontId="0" fillId="12" borderId="18" xfId="0" applyFont="1" applyFill="1" applyBorder="1" applyAlignment="1">
      <alignment horizontal="center" vertical="center"/>
    </xf>
    <xf numFmtId="0" fontId="0" fillId="12" borderId="17" xfId="0" applyFont="1" applyFill="1" applyBorder="1" applyAlignment="1">
      <alignment horizontal="center" vertical="center"/>
    </xf>
    <xf numFmtId="0" fontId="0" fillId="12" borderId="19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5" fillId="12" borderId="20" xfId="0" applyFont="1" applyFill="1" applyBorder="1" applyAlignment="1">
      <alignment horizontal="center" vertical="center"/>
    </xf>
    <xf numFmtId="0" fontId="35" fillId="12" borderId="18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/>
    <xf numFmtId="0" fontId="6" fillId="6" borderId="7" xfId="0" applyFont="1" applyFill="1" applyBorder="1" applyAlignment="1">
      <alignment horizontal="center" vertical="center" textRotation="90"/>
    </xf>
    <xf numFmtId="0" fontId="4" fillId="0" borderId="8" xfId="0" applyFont="1" applyBorder="1"/>
    <xf numFmtId="0" fontId="9" fillId="9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6" xfId="0" applyFont="1" applyBorder="1" applyAlignment="1">
      <alignment horizontal="center" vertical="center" textRotation="90"/>
    </xf>
    <xf numFmtId="0" fontId="4" fillId="0" borderId="6" xfId="0" applyFont="1" applyBorder="1"/>
    <xf numFmtId="0" fontId="16" fillId="0" borderId="14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5" xfId="0" applyFont="1" applyBorder="1"/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6" fillId="0" borderId="15" xfId="0" applyFont="1" applyBorder="1"/>
    <xf numFmtId="0" fontId="25" fillId="0" borderId="1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6" fillId="0" borderId="5" xfId="0" applyFont="1" applyBorder="1"/>
    <xf numFmtId="0" fontId="10" fillId="0" borderId="8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27" fillId="0" borderId="29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A1028"/>
  <sheetViews>
    <sheetView tabSelected="1" topLeftCell="A34" workbookViewId="0">
      <selection activeCell="U64" sqref="U64"/>
    </sheetView>
  </sheetViews>
  <sheetFormatPr defaultColWidth="14.42578125" defaultRowHeight="15" customHeight="1"/>
  <cols>
    <col min="1" max="1" width="4.140625" customWidth="1"/>
    <col min="2" max="2" width="34.28515625" customWidth="1"/>
    <col min="3" max="13" width="10" customWidth="1"/>
    <col min="14" max="14" width="13.5703125" customWidth="1"/>
    <col min="15" max="15" width="5.7109375" customWidth="1"/>
    <col min="16" max="27" width="8" customWidth="1"/>
  </cols>
  <sheetData>
    <row r="1" spans="1:15" s="42" customFormat="1" ht="15" customHeight="1">
      <c r="B1" s="123" t="s">
        <v>70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5" ht="15.75">
      <c r="B2" s="132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5">
      <c r="B3" s="1" t="s">
        <v>1</v>
      </c>
      <c r="C3" s="134" t="s">
        <v>68</v>
      </c>
      <c r="D3" s="135"/>
      <c r="E3" s="135"/>
      <c r="F3" s="135"/>
      <c r="G3" s="135"/>
    </row>
    <row r="4" spans="1:15">
      <c r="B4" s="2" t="s">
        <v>2</v>
      </c>
    </row>
    <row r="5" spans="1:15" ht="27" customHeight="1">
      <c r="A5" s="3"/>
      <c r="B5" s="4" t="s">
        <v>3</v>
      </c>
      <c r="C5" s="4">
        <v>5</v>
      </c>
      <c r="D5" s="4">
        <v>6</v>
      </c>
      <c r="E5" s="4">
        <v>7</v>
      </c>
      <c r="F5" s="4">
        <v>8</v>
      </c>
      <c r="G5" s="4">
        <v>9</v>
      </c>
      <c r="H5" s="5" t="s">
        <v>4</v>
      </c>
      <c r="I5" s="5" t="s">
        <v>5</v>
      </c>
      <c r="J5" s="4">
        <v>10</v>
      </c>
      <c r="K5" s="4">
        <v>11</v>
      </c>
      <c r="L5" s="5" t="s">
        <v>4</v>
      </c>
      <c r="M5" s="6" t="s">
        <v>5</v>
      </c>
      <c r="N5" s="7" t="s">
        <v>6</v>
      </c>
    </row>
    <row r="6" spans="1:15">
      <c r="A6" s="125" t="s">
        <v>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</row>
    <row r="7" spans="1:15" hidden="1">
      <c r="A7" s="8">
        <v>1</v>
      </c>
      <c r="B7" s="9" t="s">
        <v>8</v>
      </c>
      <c r="C7" s="10"/>
      <c r="D7" s="10"/>
      <c r="E7" s="10"/>
      <c r="F7" s="10"/>
      <c r="G7" s="10"/>
      <c r="H7" s="11"/>
      <c r="I7" s="11"/>
      <c r="J7" s="10"/>
      <c r="K7" s="10"/>
      <c r="L7" s="11"/>
      <c r="M7" s="11"/>
      <c r="N7" s="12">
        <f t="shared" ref="N7:N28" si="0">SUM(C7:G7,J7:K7)</f>
        <v>0</v>
      </c>
      <c r="O7" s="136" t="s">
        <v>9</v>
      </c>
    </row>
    <row r="8" spans="1:15" hidden="1">
      <c r="A8" s="8">
        <v>2</v>
      </c>
      <c r="B8" s="9" t="s">
        <v>10</v>
      </c>
      <c r="C8" s="10"/>
      <c r="D8" s="10"/>
      <c r="E8" s="10"/>
      <c r="F8" s="10"/>
      <c r="G8" s="10"/>
      <c r="H8" s="11"/>
      <c r="I8" s="11"/>
      <c r="J8" s="10"/>
      <c r="K8" s="10"/>
      <c r="L8" s="11"/>
      <c r="M8" s="11"/>
      <c r="N8" s="12">
        <f t="shared" si="0"/>
        <v>0</v>
      </c>
      <c r="O8" s="137"/>
    </row>
    <row r="9" spans="1:15" hidden="1">
      <c r="A9" s="8">
        <v>3</v>
      </c>
      <c r="B9" s="9" t="s">
        <v>11</v>
      </c>
      <c r="C9" s="10"/>
      <c r="D9" s="10"/>
      <c r="E9" s="10"/>
      <c r="F9" s="10"/>
      <c r="G9" s="10"/>
      <c r="H9" s="11"/>
      <c r="I9" s="11"/>
      <c r="J9" s="10"/>
      <c r="K9" s="10"/>
      <c r="L9" s="11"/>
      <c r="M9" s="11"/>
      <c r="N9" s="12">
        <f t="shared" si="0"/>
        <v>0</v>
      </c>
      <c r="O9" s="137"/>
    </row>
    <row r="10" spans="1:15" hidden="1">
      <c r="A10" s="8">
        <v>4</v>
      </c>
      <c r="B10" s="9" t="s">
        <v>12</v>
      </c>
      <c r="C10" s="10"/>
      <c r="D10" s="10"/>
      <c r="E10" s="10"/>
      <c r="F10" s="10"/>
      <c r="G10" s="10"/>
      <c r="H10" s="11"/>
      <c r="I10" s="11"/>
      <c r="J10" s="10"/>
      <c r="K10" s="10"/>
      <c r="L10" s="11"/>
      <c r="M10" s="11"/>
      <c r="N10" s="12">
        <f t="shared" si="0"/>
        <v>0</v>
      </c>
      <c r="O10" s="137"/>
    </row>
    <row r="11" spans="1:15" hidden="1">
      <c r="A11" s="8">
        <v>5</v>
      </c>
      <c r="B11" s="9" t="s">
        <v>13</v>
      </c>
      <c r="C11" s="10"/>
      <c r="D11" s="10"/>
      <c r="E11" s="10"/>
      <c r="F11" s="10"/>
      <c r="G11" s="10"/>
      <c r="H11" s="11"/>
      <c r="I11" s="11"/>
      <c r="J11" s="10"/>
      <c r="K11" s="10"/>
      <c r="L11" s="11"/>
      <c r="M11" s="11"/>
      <c r="N11" s="12">
        <f t="shared" si="0"/>
        <v>0</v>
      </c>
      <c r="O11" s="137"/>
    </row>
    <row r="12" spans="1:15" hidden="1">
      <c r="A12" s="8">
        <v>6</v>
      </c>
      <c r="B12" s="9" t="s">
        <v>14</v>
      </c>
      <c r="C12" s="10"/>
      <c r="D12" s="10"/>
      <c r="E12" s="10"/>
      <c r="F12" s="10"/>
      <c r="G12" s="10"/>
      <c r="H12" s="11"/>
      <c r="I12" s="11"/>
      <c r="J12" s="10"/>
      <c r="K12" s="10"/>
      <c r="L12" s="11"/>
      <c r="M12" s="11"/>
      <c r="N12" s="12">
        <f t="shared" si="0"/>
        <v>0</v>
      </c>
      <c r="O12" s="137"/>
    </row>
    <row r="13" spans="1:15" hidden="1">
      <c r="A13" s="8">
        <v>7</v>
      </c>
      <c r="B13" s="9" t="s">
        <v>15</v>
      </c>
      <c r="C13" s="10"/>
      <c r="D13" s="10"/>
      <c r="E13" s="10"/>
      <c r="F13" s="10"/>
      <c r="G13" s="10"/>
      <c r="H13" s="11"/>
      <c r="I13" s="11"/>
      <c r="J13" s="10"/>
      <c r="K13" s="10"/>
      <c r="L13" s="11"/>
      <c r="M13" s="11"/>
      <c r="N13" s="12">
        <f t="shared" si="0"/>
        <v>0</v>
      </c>
      <c r="O13" s="137"/>
    </row>
    <row r="14" spans="1:15" hidden="1">
      <c r="A14" s="8">
        <v>8</v>
      </c>
      <c r="B14" s="9" t="s">
        <v>16</v>
      </c>
      <c r="C14" s="10"/>
      <c r="D14" s="10"/>
      <c r="E14" s="10"/>
      <c r="F14" s="10"/>
      <c r="G14" s="10"/>
      <c r="H14" s="11"/>
      <c r="I14" s="11"/>
      <c r="J14" s="10"/>
      <c r="K14" s="10"/>
      <c r="L14" s="11"/>
      <c r="M14" s="11"/>
      <c r="N14" s="12">
        <f t="shared" si="0"/>
        <v>0</v>
      </c>
      <c r="O14" s="137"/>
    </row>
    <row r="15" spans="1:15" hidden="1">
      <c r="A15" s="8">
        <v>9</v>
      </c>
      <c r="B15" s="9" t="s">
        <v>17</v>
      </c>
      <c r="C15" s="10"/>
      <c r="D15" s="10"/>
      <c r="E15" s="10"/>
      <c r="F15" s="10"/>
      <c r="G15" s="10"/>
      <c r="H15" s="11"/>
      <c r="I15" s="11"/>
      <c r="J15" s="10"/>
      <c r="K15" s="10"/>
      <c r="L15" s="11"/>
      <c r="M15" s="11"/>
      <c r="N15" s="12">
        <f t="shared" si="0"/>
        <v>0</v>
      </c>
      <c r="O15" s="137"/>
    </row>
    <row r="16" spans="1:15" hidden="1">
      <c r="A16" s="8">
        <v>10</v>
      </c>
      <c r="B16" s="9" t="s">
        <v>18</v>
      </c>
      <c r="C16" s="10"/>
      <c r="D16" s="10"/>
      <c r="E16" s="10"/>
      <c r="F16" s="10"/>
      <c r="G16" s="10"/>
      <c r="H16" s="11"/>
      <c r="I16" s="11"/>
      <c r="J16" s="10"/>
      <c r="K16" s="10"/>
      <c r="L16" s="11"/>
      <c r="M16" s="11"/>
      <c r="N16" s="12">
        <f t="shared" si="0"/>
        <v>0</v>
      </c>
      <c r="O16" s="137"/>
    </row>
    <row r="17" spans="1:15" hidden="1">
      <c r="A17" s="8">
        <v>11</v>
      </c>
      <c r="B17" s="9" t="s">
        <v>19</v>
      </c>
      <c r="C17" s="10"/>
      <c r="D17" s="10"/>
      <c r="E17" s="10"/>
      <c r="F17" s="10"/>
      <c r="G17" s="10"/>
      <c r="H17" s="11"/>
      <c r="I17" s="11"/>
      <c r="J17" s="10"/>
      <c r="K17" s="10"/>
      <c r="L17" s="11"/>
      <c r="M17" s="11"/>
      <c r="N17" s="12">
        <f t="shared" si="0"/>
        <v>0</v>
      </c>
      <c r="O17" s="137"/>
    </row>
    <row r="18" spans="1:15" hidden="1">
      <c r="A18" s="8">
        <v>12</v>
      </c>
      <c r="B18" s="9" t="s">
        <v>20</v>
      </c>
      <c r="C18" s="10"/>
      <c r="D18" s="10"/>
      <c r="E18" s="10"/>
      <c r="F18" s="10"/>
      <c r="G18" s="10"/>
      <c r="H18" s="11"/>
      <c r="I18" s="11"/>
      <c r="J18" s="10"/>
      <c r="K18" s="10"/>
      <c r="L18" s="11"/>
      <c r="M18" s="11"/>
      <c r="N18" s="12">
        <f t="shared" si="0"/>
        <v>0</v>
      </c>
      <c r="O18" s="137"/>
    </row>
    <row r="19" spans="1:15" hidden="1">
      <c r="A19" s="8">
        <v>13</v>
      </c>
      <c r="B19" s="9" t="s">
        <v>21</v>
      </c>
      <c r="C19" s="10"/>
      <c r="D19" s="10"/>
      <c r="E19" s="10"/>
      <c r="F19" s="10"/>
      <c r="G19" s="10"/>
      <c r="H19" s="11"/>
      <c r="I19" s="11"/>
      <c r="J19" s="10"/>
      <c r="K19" s="10"/>
      <c r="L19" s="11"/>
      <c r="M19" s="11"/>
      <c r="N19" s="12">
        <f t="shared" si="0"/>
        <v>0</v>
      </c>
      <c r="O19" s="137"/>
    </row>
    <row r="20" spans="1:15" hidden="1">
      <c r="A20" s="8">
        <v>14</v>
      </c>
      <c r="B20" s="9" t="s">
        <v>22</v>
      </c>
      <c r="C20" s="10"/>
      <c r="D20" s="10"/>
      <c r="E20" s="10"/>
      <c r="F20" s="10"/>
      <c r="G20" s="10"/>
      <c r="H20" s="11"/>
      <c r="I20" s="11"/>
      <c r="J20" s="10"/>
      <c r="K20" s="10"/>
      <c r="L20" s="11"/>
      <c r="M20" s="11"/>
      <c r="N20" s="12">
        <f t="shared" si="0"/>
        <v>0</v>
      </c>
      <c r="O20" s="137"/>
    </row>
    <row r="21" spans="1:15" hidden="1">
      <c r="A21" s="8">
        <v>15</v>
      </c>
      <c r="B21" s="9" t="s">
        <v>23</v>
      </c>
      <c r="C21" s="10"/>
      <c r="D21" s="10"/>
      <c r="E21" s="10"/>
      <c r="F21" s="10"/>
      <c r="G21" s="10"/>
      <c r="H21" s="11"/>
      <c r="I21" s="11"/>
      <c r="J21" s="10"/>
      <c r="K21" s="10"/>
      <c r="L21" s="11"/>
      <c r="M21" s="11"/>
      <c r="N21" s="12">
        <f t="shared" si="0"/>
        <v>0</v>
      </c>
      <c r="O21" s="137"/>
    </row>
    <row r="22" spans="1:15" hidden="1">
      <c r="A22" s="8">
        <v>16</v>
      </c>
      <c r="B22" s="9" t="s">
        <v>24</v>
      </c>
      <c r="C22" s="10"/>
      <c r="D22" s="10"/>
      <c r="E22" s="10"/>
      <c r="F22" s="10"/>
      <c r="G22" s="10"/>
      <c r="H22" s="11"/>
      <c r="I22" s="11"/>
      <c r="J22" s="10"/>
      <c r="K22" s="10"/>
      <c r="L22" s="11"/>
      <c r="M22" s="11"/>
      <c r="N22" s="12">
        <f t="shared" si="0"/>
        <v>0</v>
      </c>
      <c r="O22" s="137"/>
    </row>
    <row r="23" spans="1:15" ht="15.75" hidden="1" customHeight="1">
      <c r="A23" s="8">
        <v>17</v>
      </c>
      <c r="B23" s="9" t="s">
        <v>25</v>
      </c>
      <c r="C23" s="10"/>
      <c r="D23" s="10"/>
      <c r="E23" s="10"/>
      <c r="F23" s="10"/>
      <c r="G23" s="10"/>
      <c r="H23" s="11"/>
      <c r="I23" s="11"/>
      <c r="J23" s="10"/>
      <c r="K23" s="10"/>
      <c r="L23" s="11"/>
      <c r="M23" s="11"/>
      <c r="N23" s="12">
        <f t="shared" si="0"/>
        <v>0</v>
      </c>
      <c r="O23" s="137"/>
    </row>
    <row r="24" spans="1:15" ht="15.75" hidden="1" customHeight="1">
      <c r="A24" s="8">
        <v>18</v>
      </c>
      <c r="B24" s="9" t="s">
        <v>26</v>
      </c>
      <c r="C24" s="10"/>
      <c r="D24" s="10"/>
      <c r="E24" s="10"/>
      <c r="F24" s="10"/>
      <c r="G24" s="10"/>
      <c r="H24" s="11"/>
      <c r="I24" s="11"/>
      <c r="J24" s="10"/>
      <c r="K24" s="10"/>
      <c r="L24" s="11"/>
      <c r="M24" s="11"/>
      <c r="N24" s="12">
        <f t="shared" si="0"/>
        <v>0</v>
      </c>
      <c r="O24" s="137"/>
    </row>
    <row r="25" spans="1:15" ht="15.75" hidden="1" customHeight="1">
      <c r="A25" s="8">
        <v>19</v>
      </c>
      <c r="B25" s="9" t="s">
        <v>27</v>
      </c>
      <c r="C25" s="10"/>
      <c r="D25" s="10"/>
      <c r="E25" s="10"/>
      <c r="F25" s="10"/>
      <c r="G25" s="10"/>
      <c r="H25" s="11"/>
      <c r="I25" s="11"/>
      <c r="J25" s="10"/>
      <c r="K25" s="10"/>
      <c r="L25" s="11"/>
      <c r="M25" s="11"/>
      <c r="N25" s="12">
        <f t="shared" si="0"/>
        <v>0</v>
      </c>
      <c r="O25" s="137"/>
    </row>
    <row r="26" spans="1:15" ht="15.75" hidden="1" customHeight="1">
      <c r="A26" s="8">
        <v>20</v>
      </c>
      <c r="B26" s="9" t="s">
        <v>28</v>
      </c>
      <c r="C26" s="10"/>
      <c r="D26" s="10"/>
      <c r="E26" s="10"/>
      <c r="F26" s="10"/>
      <c r="G26" s="10"/>
      <c r="H26" s="11"/>
      <c r="I26" s="11"/>
      <c r="J26" s="10"/>
      <c r="K26" s="10"/>
      <c r="L26" s="11"/>
      <c r="M26" s="11"/>
      <c r="N26" s="12">
        <f t="shared" si="0"/>
        <v>0</v>
      </c>
      <c r="O26" s="137"/>
    </row>
    <row r="27" spans="1:15" ht="15.75" hidden="1" customHeight="1">
      <c r="A27" s="8">
        <v>21</v>
      </c>
      <c r="B27" s="9" t="s">
        <v>29</v>
      </c>
      <c r="C27" s="10"/>
      <c r="D27" s="10"/>
      <c r="E27" s="10"/>
      <c r="F27" s="10"/>
      <c r="G27" s="10"/>
      <c r="H27" s="11"/>
      <c r="I27" s="11"/>
      <c r="J27" s="10"/>
      <c r="K27" s="10"/>
      <c r="L27" s="11"/>
      <c r="M27" s="11"/>
      <c r="N27" s="12">
        <f t="shared" si="0"/>
        <v>0</v>
      </c>
      <c r="O27" s="137"/>
    </row>
    <row r="28" spans="1:15" ht="7.5" customHeight="1">
      <c r="A28" s="8">
        <v>22</v>
      </c>
      <c r="B28" s="9" t="s">
        <v>30</v>
      </c>
      <c r="C28" s="10"/>
      <c r="D28" s="10"/>
      <c r="E28" s="10"/>
      <c r="F28" s="10"/>
      <c r="G28" s="10"/>
      <c r="H28" s="11"/>
      <c r="I28" s="11"/>
      <c r="J28" s="10"/>
      <c r="K28" s="10"/>
      <c r="L28" s="11"/>
      <c r="M28" s="11"/>
      <c r="N28" s="12">
        <f t="shared" si="0"/>
        <v>0</v>
      </c>
      <c r="O28" s="137"/>
    </row>
    <row r="29" spans="1:15" ht="15.75" customHeight="1">
      <c r="A29" s="125" t="s">
        <v>31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7"/>
      <c r="O29" s="137"/>
    </row>
    <row r="30" spans="1:15" ht="15.75" customHeight="1">
      <c r="A30" s="8">
        <v>1</v>
      </c>
      <c r="B30" s="9" t="s">
        <v>8</v>
      </c>
      <c r="C30" s="10"/>
      <c r="D30" s="10"/>
      <c r="E30" s="10">
        <v>12</v>
      </c>
      <c r="F30" s="10">
        <v>10</v>
      </c>
      <c r="G30" s="10">
        <v>8</v>
      </c>
      <c r="H30" s="11">
        <v>5</v>
      </c>
      <c r="I30" s="11">
        <v>9</v>
      </c>
      <c r="J30" s="10">
        <v>10</v>
      </c>
      <c r="K30" s="10">
        <v>4</v>
      </c>
      <c r="L30" s="11">
        <v>2</v>
      </c>
      <c r="M30" s="11">
        <v>7</v>
      </c>
      <c r="N30" s="12">
        <f t="shared" ref="N30:N51" si="1">SUM(C30:G30,J30:K30)</f>
        <v>44</v>
      </c>
      <c r="O30" s="137"/>
    </row>
    <row r="31" spans="1:15" ht="15.75" customHeight="1">
      <c r="A31" s="8">
        <v>2</v>
      </c>
      <c r="B31" s="9" t="s">
        <v>10</v>
      </c>
      <c r="C31" s="10"/>
      <c r="D31" s="10"/>
      <c r="E31" s="10"/>
      <c r="F31" s="10">
        <v>2</v>
      </c>
      <c r="G31" s="10">
        <v>1</v>
      </c>
      <c r="H31" s="11"/>
      <c r="I31" s="11"/>
      <c r="J31" s="10"/>
      <c r="K31" s="10"/>
      <c r="L31" s="11"/>
      <c r="M31" s="11"/>
      <c r="N31" s="12">
        <f t="shared" si="1"/>
        <v>3</v>
      </c>
      <c r="O31" s="137"/>
    </row>
    <row r="32" spans="1:15" ht="15.75" customHeight="1">
      <c r="A32" s="8">
        <v>3</v>
      </c>
      <c r="B32" s="9" t="s">
        <v>11</v>
      </c>
      <c r="C32" s="10"/>
      <c r="D32" s="10"/>
      <c r="E32" s="10">
        <v>9</v>
      </c>
      <c r="F32" s="10">
        <v>11</v>
      </c>
      <c r="G32" s="10">
        <v>11</v>
      </c>
      <c r="H32" s="11">
        <v>3</v>
      </c>
      <c r="I32" s="11">
        <v>6</v>
      </c>
      <c r="J32" s="10">
        <v>12</v>
      </c>
      <c r="K32" s="10">
        <v>12</v>
      </c>
      <c r="L32" s="11">
        <v>2</v>
      </c>
      <c r="M32" s="11">
        <v>4</v>
      </c>
      <c r="N32" s="12">
        <f t="shared" si="1"/>
        <v>55</v>
      </c>
      <c r="O32" s="137"/>
    </row>
    <row r="33" spans="1:15" ht="15.75" customHeight="1">
      <c r="A33" s="8">
        <v>4</v>
      </c>
      <c r="B33" s="9" t="s">
        <v>12</v>
      </c>
      <c r="C33" s="10"/>
      <c r="D33" s="10"/>
      <c r="E33" s="10">
        <v>10</v>
      </c>
      <c r="F33" s="10">
        <v>10</v>
      </c>
      <c r="G33" s="10">
        <v>6</v>
      </c>
      <c r="H33" s="11">
        <v>3</v>
      </c>
      <c r="I33" s="11">
        <v>7</v>
      </c>
      <c r="J33" s="10">
        <v>7</v>
      </c>
      <c r="K33" s="10">
        <v>4</v>
      </c>
      <c r="L33" s="11">
        <v>2</v>
      </c>
      <c r="M33" s="11">
        <v>5</v>
      </c>
      <c r="N33" s="12">
        <f t="shared" si="1"/>
        <v>37</v>
      </c>
      <c r="O33" s="137"/>
    </row>
    <row r="34" spans="1:15" ht="15.75" customHeight="1">
      <c r="A34" s="8">
        <v>5</v>
      </c>
      <c r="B34" s="9" t="s">
        <v>13</v>
      </c>
      <c r="C34" s="10"/>
      <c r="D34" s="10"/>
      <c r="E34" s="10">
        <v>1</v>
      </c>
      <c r="F34" s="10">
        <v>2</v>
      </c>
      <c r="G34" s="10">
        <v>2</v>
      </c>
      <c r="H34" s="11"/>
      <c r="I34" s="11"/>
      <c r="J34" s="10"/>
      <c r="K34" s="10"/>
      <c r="L34" s="11"/>
      <c r="M34" s="11"/>
      <c r="N34" s="12">
        <f t="shared" si="1"/>
        <v>5</v>
      </c>
      <c r="O34" s="137"/>
    </row>
    <row r="35" spans="1:15" ht="15.75" customHeight="1">
      <c r="A35" s="8">
        <v>6</v>
      </c>
      <c r="B35" s="9" t="s">
        <v>14</v>
      </c>
      <c r="C35" s="10"/>
      <c r="D35" s="10"/>
      <c r="E35" s="10"/>
      <c r="F35" s="10"/>
      <c r="G35" s="10"/>
      <c r="H35" s="11"/>
      <c r="I35" s="11"/>
      <c r="J35" s="10"/>
      <c r="K35" s="10">
        <v>1</v>
      </c>
      <c r="L35" s="11">
        <v>1</v>
      </c>
      <c r="M35" s="11"/>
      <c r="N35" s="12">
        <f t="shared" si="1"/>
        <v>1</v>
      </c>
      <c r="O35" s="137"/>
    </row>
    <row r="36" spans="1:15" ht="15.75" customHeight="1">
      <c r="A36" s="8">
        <v>7</v>
      </c>
      <c r="B36" s="9" t="s">
        <v>15</v>
      </c>
      <c r="C36" s="10"/>
      <c r="D36" s="10"/>
      <c r="E36" s="10">
        <v>7</v>
      </c>
      <c r="F36" s="10">
        <v>13</v>
      </c>
      <c r="G36" s="10">
        <v>9</v>
      </c>
      <c r="H36" s="11">
        <v>3</v>
      </c>
      <c r="I36" s="11">
        <v>6</v>
      </c>
      <c r="J36" s="10">
        <v>8</v>
      </c>
      <c r="K36" s="10">
        <v>6</v>
      </c>
      <c r="L36" s="11">
        <v>2</v>
      </c>
      <c r="M36" s="11">
        <v>4</v>
      </c>
      <c r="N36" s="12">
        <f t="shared" si="1"/>
        <v>43</v>
      </c>
      <c r="O36" s="137"/>
    </row>
    <row r="37" spans="1:15" ht="15.75" customHeight="1">
      <c r="A37" s="8">
        <v>8</v>
      </c>
      <c r="B37" s="9" t="s">
        <v>16</v>
      </c>
      <c r="C37" s="10"/>
      <c r="D37" s="10"/>
      <c r="E37" s="10"/>
      <c r="F37" s="10"/>
      <c r="G37" s="10"/>
      <c r="H37" s="11"/>
      <c r="I37" s="11"/>
      <c r="J37" s="10"/>
      <c r="K37" s="10"/>
      <c r="L37" s="11"/>
      <c r="M37" s="11"/>
      <c r="N37" s="12">
        <f t="shared" si="1"/>
        <v>0</v>
      </c>
      <c r="O37" s="137"/>
    </row>
    <row r="38" spans="1:15" ht="15.75" customHeight="1">
      <c r="A38" s="8">
        <v>9</v>
      </c>
      <c r="B38" s="9" t="s">
        <v>17</v>
      </c>
      <c r="C38" s="10"/>
      <c r="D38" s="10"/>
      <c r="E38" s="10">
        <v>11</v>
      </c>
      <c r="F38" s="10">
        <v>12</v>
      </c>
      <c r="G38" s="10">
        <v>9</v>
      </c>
      <c r="H38" s="11">
        <v>5</v>
      </c>
      <c r="I38" s="11">
        <v>8</v>
      </c>
      <c r="J38" s="10">
        <v>7</v>
      </c>
      <c r="K38" s="10">
        <v>6</v>
      </c>
      <c r="L38" s="11">
        <v>2</v>
      </c>
      <c r="M38" s="11">
        <v>5</v>
      </c>
      <c r="N38" s="12">
        <f t="shared" si="1"/>
        <v>45</v>
      </c>
      <c r="O38" s="137"/>
    </row>
    <row r="39" spans="1:15" ht="15.75" customHeight="1">
      <c r="A39" s="8">
        <v>10</v>
      </c>
      <c r="B39" s="9" t="s">
        <v>18</v>
      </c>
      <c r="C39" s="10">
        <v>15</v>
      </c>
      <c r="D39" s="10">
        <v>10</v>
      </c>
      <c r="E39" s="10">
        <v>7</v>
      </c>
      <c r="F39" s="10">
        <v>4</v>
      </c>
      <c r="G39" s="10">
        <v>8</v>
      </c>
      <c r="H39" s="11">
        <v>9</v>
      </c>
      <c r="I39" s="11">
        <v>9</v>
      </c>
      <c r="J39" s="10">
        <v>4</v>
      </c>
      <c r="K39" s="10">
        <v>2</v>
      </c>
      <c r="L39" s="11">
        <v>3</v>
      </c>
      <c r="M39" s="11">
        <v>1</v>
      </c>
      <c r="N39" s="12">
        <f t="shared" si="1"/>
        <v>50</v>
      </c>
      <c r="O39" s="137"/>
    </row>
    <row r="40" spans="1:15" ht="15.75" customHeight="1">
      <c r="A40" s="8">
        <v>11</v>
      </c>
      <c r="B40" s="9" t="s">
        <v>19</v>
      </c>
      <c r="C40" s="10"/>
      <c r="D40" s="10"/>
      <c r="E40" s="10"/>
      <c r="F40" s="10"/>
      <c r="G40" s="10"/>
      <c r="H40" s="11"/>
      <c r="I40" s="11"/>
      <c r="J40" s="10"/>
      <c r="K40" s="10"/>
      <c r="L40" s="11"/>
      <c r="M40" s="11"/>
      <c r="N40" s="12">
        <f t="shared" si="1"/>
        <v>0</v>
      </c>
      <c r="O40" s="137"/>
    </row>
    <row r="41" spans="1:15" ht="15.75" customHeight="1">
      <c r="A41" s="8">
        <v>12</v>
      </c>
      <c r="B41" s="9" t="s">
        <v>20</v>
      </c>
      <c r="C41" s="10"/>
      <c r="D41" s="10"/>
      <c r="E41" s="10">
        <v>7</v>
      </c>
      <c r="F41" s="10">
        <v>8</v>
      </c>
      <c r="G41" s="10">
        <v>7</v>
      </c>
      <c r="H41" s="11">
        <v>3</v>
      </c>
      <c r="I41" s="11">
        <v>7</v>
      </c>
      <c r="J41" s="10">
        <v>12</v>
      </c>
      <c r="K41" s="10">
        <v>6</v>
      </c>
      <c r="L41" s="11">
        <v>2</v>
      </c>
      <c r="M41" s="11">
        <v>4</v>
      </c>
      <c r="N41" s="12">
        <f t="shared" si="1"/>
        <v>40</v>
      </c>
      <c r="O41" s="137"/>
    </row>
    <row r="42" spans="1:15" ht="15.75" customHeight="1">
      <c r="A42" s="8">
        <v>13</v>
      </c>
      <c r="B42" s="9" t="s">
        <v>21</v>
      </c>
      <c r="C42" s="10"/>
      <c r="D42" s="10"/>
      <c r="E42" s="10">
        <v>1</v>
      </c>
      <c r="F42" s="10">
        <v>4</v>
      </c>
      <c r="G42" s="10">
        <v>11</v>
      </c>
      <c r="H42" s="11">
        <v>2</v>
      </c>
      <c r="I42" s="11">
        <v>4</v>
      </c>
      <c r="J42" s="10">
        <v>3</v>
      </c>
      <c r="K42" s="10">
        <v>8</v>
      </c>
      <c r="L42" s="11">
        <v>1</v>
      </c>
      <c r="M42" s="11">
        <v>2</v>
      </c>
      <c r="N42" s="12">
        <f t="shared" si="1"/>
        <v>27</v>
      </c>
      <c r="O42" s="137"/>
    </row>
    <row r="43" spans="1:15" ht="15.75" customHeight="1">
      <c r="A43" s="8">
        <v>14</v>
      </c>
      <c r="B43" s="9" t="s">
        <v>22</v>
      </c>
      <c r="C43" s="10"/>
      <c r="D43" s="10"/>
      <c r="E43" s="10"/>
      <c r="F43" s="10"/>
      <c r="G43" s="10">
        <v>2</v>
      </c>
      <c r="H43" s="11">
        <v>1</v>
      </c>
      <c r="I43" s="11">
        <v>1</v>
      </c>
      <c r="J43" s="10">
        <v>3</v>
      </c>
      <c r="K43" s="10">
        <v>1</v>
      </c>
      <c r="L43" s="11">
        <v>1</v>
      </c>
      <c r="M43" s="11">
        <v>2</v>
      </c>
      <c r="N43" s="12">
        <f t="shared" si="1"/>
        <v>6</v>
      </c>
      <c r="O43" s="137"/>
    </row>
    <row r="44" spans="1:15" ht="15.75" customHeight="1">
      <c r="A44" s="8">
        <v>15</v>
      </c>
      <c r="B44" s="9" t="s">
        <v>23</v>
      </c>
      <c r="C44" s="10">
        <v>20</v>
      </c>
      <c r="D44" s="10">
        <v>14</v>
      </c>
      <c r="E44" s="10">
        <v>13</v>
      </c>
      <c r="F44" s="10">
        <v>16</v>
      </c>
      <c r="G44" s="10">
        <v>7</v>
      </c>
      <c r="H44" s="11">
        <v>5</v>
      </c>
      <c r="I44" s="11">
        <v>13</v>
      </c>
      <c r="J44" s="10">
        <v>10</v>
      </c>
      <c r="K44" s="10">
        <v>7</v>
      </c>
      <c r="L44" s="11">
        <v>2</v>
      </c>
      <c r="M44" s="11">
        <v>6</v>
      </c>
      <c r="N44" s="12">
        <f t="shared" si="1"/>
        <v>87</v>
      </c>
      <c r="O44" s="137"/>
    </row>
    <row r="45" spans="1:15" ht="15.75" customHeight="1">
      <c r="A45" s="8">
        <v>16</v>
      </c>
      <c r="B45" s="9" t="s">
        <v>24</v>
      </c>
      <c r="C45" s="10"/>
      <c r="D45" s="10"/>
      <c r="E45" s="10">
        <v>20</v>
      </c>
      <c r="F45" s="10">
        <v>15</v>
      </c>
      <c r="G45" s="10">
        <v>5</v>
      </c>
      <c r="H45" s="11">
        <v>6</v>
      </c>
      <c r="I45" s="11">
        <v>13</v>
      </c>
      <c r="J45" s="10">
        <v>6</v>
      </c>
      <c r="K45" s="10">
        <v>4</v>
      </c>
      <c r="L45" s="11">
        <v>4</v>
      </c>
      <c r="M45" s="11">
        <v>6</v>
      </c>
      <c r="N45" s="12">
        <f t="shared" si="1"/>
        <v>50</v>
      </c>
      <c r="O45" s="137"/>
    </row>
    <row r="46" spans="1:15" ht="15.75" customHeight="1">
      <c r="A46" s="8">
        <v>17</v>
      </c>
      <c r="B46" s="9" t="s">
        <v>25</v>
      </c>
      <c r="C46" s="10"/>
      <c r="D46" s="10"/>
      <c r="E46" s="10">
        <v>8</v>
      </c>
      <c r="F46" s="10">
        <v>1</v>
      </c>
      <c r="G46" s="10">
        <v>5</v>
      </c>
      <c r="H46" s="11"/>
      <c r="I46" s="11"/>
      <c r="J46" s="10">
        <v>1</v>
      </c>
      <c r="K46" s="10">
        <v>1</v>
      </c>
      <c r="L46" s="11"/>
      <c r="M46" s="11"/>
      <c r="N46" s="12">
        <f t="shared" si="1"/>
        <v>16</v>
      </c>
      <c r="O46" s="137"/>
    </row>
    <row r="47" spans="1:15" ht="15.75" customHeight="1">
      <c r="A47" s="8">
        <v>18</v>
      </c>
      <c r="B47" s="9" t="s">
        <v>26</v>
      </c>
      <c r="C47" s="10"/>
      <c r="D47" s="10"/>
      <c r="E47" s="10">
        <v>15</v>
      </c>
      <c r="F47" s="10">
        <v>8</v>
      </c>
      <c r="G47" s="10">
        <v>8</v>
      </c>
      <c r="H47" s="11">
        <v>2</v>
      </c>
      <c r="I47" s="11">
        <v>5</v>
      </c>
      <c r="J47" s="10">
        <v>12</v>
      </c>
      <c r="K47" s="10">
        <v>11</v>
      </c>
      <c r="L47" s="11">
        <v>2</v>
      </c>
      <c r="M47" s="11">
        <v>3</v>
      </c>
      <c r="N47" s="12">
        <f t="shared" si="1"/>
        <v>54</v>
      </c>
      <c r="O47" s="137"/>
    </row>
    <row r="48" spans="1:15" ht="15.75" customHeight="1">
      <c r="A48" s="8">
        <v>19</v>
      </c>
      <c r="B48" s="9" t="s">
        <v>27</v>
      </c>
      <c r="C48" s="10"/>
      <c r="D48" s="10"/>
      <c r="E48" s="10"/>
      <c r="F48" s="10"/>
      <c r="G48" s="10"/>
      <c r="H48" s="11"/>
      <c r="I48" s="11"/>
      <c r="J48" s="10"/>
      <c r="K48" s="10"/>
      <c r="L48" s="11"/>
      <c r="M48" s="11"/>
      <c r="N48" s="12">
        <f t="shared" si="1"/>
        <v>0</v>
      </c>
      <c r="O48" s="137"/>
    </row>
    <row r="49" spans="1:15" ht="15.75" customHeight="1">
      <c r="A49" s="8">
        <v>20</v>
      </c>
      <c r="B49" s="9" t="s">
        <v>28</v>
      </c>
      <c r="C49" s="10"/>
      <c r="D49" s="10"/>
      <c r="E49" s="10"/>
      <c r="F49" s="10">
        <v>7</v>
      </c>
      <c r="G49" s="10">
        <v>6</v>
      </c>
      <c r="H49" s="11">
        <v>3</v>
      </c>
      <c r="I49" s="11">
        <v>5</v>
      </c>
      <c r="J49" s="10">
        <v>8</v>
      </c>
      <c r="K49" s="10">
        <v>2</v>
      </c>
      <c r="L49" s="11">
        <v>2</v>
      </c>
      <c r="M49" s="11">
        <v>3</v>
      </c>
      <c r="N49" s="12">
        <f t="shared" si="1"/>
        <v>23</v>
      </c>
      <c r="O49" s="137"/>
    </row>
    <row r="50" spans="1:15" ht="15.75" customHeight="1">
      <c r="A50" s="8">
        <v>21</v>
      </c>
      <c r="B50" s="9" t="s">
        <v>29</v>
      </c>
      <c r="C50" s="10"/>
      <c r="D50" s="10"/>
      <c r="E50" s="10"/>
      <c r="F50" s="10"/>
      <c r="G50" s="10">
        <v>6</v>
      </c>
      <c r="H50" s="11">
        <v>1</v>
      </c>
      <c r="I50" s="11">
        <v>3</v>
      </c>
      <c r="J50" s="10">
        <v>6</v>
      </c>
      <c r="K50" s="10">
        <v>4</v>
      </c>
      <c r="L50" s="11">
        <v>2</v>
      </c>
      <c r="M50" s="11">
        <v>5</v>
      </c>
      <c r="N50" s="12">
        <f t="shared" si="1"/>
        <v>16</v>
      </c>
      <c r="O50" s="137"/>
    </row>
    <row r="51" spans="1:15" ht="15.75" customHeight="1">
      <c r="A51" s="8">
        <v>22</v>
      </c>
      <c r="B51" s="9" t="s">
        <v>30</v>
      </c>
      <c r="C51" s="10"/>
      <c r="D51" s="10"/>
      <c r="E51" s="10"/>
      <c r="F51" s="10"/>
      <c r="G51" s="10">
        <v>2</v>
      </c>
      <c r="H51" s="11"/>
      <c r="I51" s="11"/>
      <c r="J51" s="10">
        <v>2</v>
      </c>
      <c r="K51" s="10">
        <v>2</v>
      </c>
      <c r="L51" s="11"/>
      <c r="M51" s="11">
        <v>1</v>
      </c>
      <c r="N51" s="12">
        <f t="shared" si="1"/>
        <v>6</v>
      </c>
      <c r="O51" s="137"/>
    </row>
    <row r="52" spans="1:15" ht="15.75" customHeight="1">
      <c r="A52" s="125" t="s">
        <v>32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7"/>
      <c r="O52" s="13"/>
    </row>
    <row r="53" spans="1:15" ht="15.75" customHeight="1">
      <c r="A53" s="14">
        <v>23</v>
      </c>
      <c r="B53" s="15" t="s">
        <v>33</v>
      </c>
      <c r="C53" s="16"/>
      <c r="D53" s="16"/>
      <c r="E53" s="16"/>
      <c r="F53" s="16"/>
      <c r="G53" s="16"/>
      <c r="H53" s="17"/>
      <c r="I53" s="17"/>
      <c r="J53" s="16">
        <v>1</v>
      </c>
      <c r="K53" s="16"/>
      <c r="L53" s="17">
        <v>1</v>
      </c>
      <c r="M53" s="17"/>
      <c r="N53" s="14">
        <f t="shared" ref="N53:N63" si="2">SUM(C53:G53,J53:K53)</f>
        <v>1</v>
      </c>
      <c r="O53" s="128" t="s">
        <v>34</v>
      </c>
    </row>
    <row r="54" spans="1:15" ht="15.75" customHeight="1">
      <c r="A54" s="14">
        <v>24</v>
      </c>
      <c r="B54" s="15" t="s">
        <v>35</v>
      </c>
      <c r="C54" s="16"/>
      <c r="D54" s="16"/>
      <c r="E54" s="16"/>
      <c r="F54" s="16"/>
      <c r="G54" s="16">
        <v>1</v>
      </c>
      <c r="H54" s="17">
        <v>1</v>
      </c>
      <c r="I54" s="17"/>
      <c r="J54" s="16">
        <v>2</v>
      </c>
      <c r="K54" s="16"/>
      <c r="L54" s="17">
        <v>1</v>
      </c>
      <c r="M54" s="17">
        <v>1</v>
      </c>
      <c r="N54" s="14">
        <f t="shared" si="2"/>
        <v>3</v>
      </c>
      <c r="O54" s="129"/>
    </row>
    <row r="55" spans="1:15" ht="15.75" customHeight="1">
      <c r="A55" s="14">
        <v>25</v>
      </c>
      <c r="B55" s="15" t="s">
        <v>36</v>
      </c>
      <c r="C55" s="16">
        <v>2</v>
      </c>
      <c r="D55" s="16">
        <v>3</v>
      </c>
      <c r="E55" s="16">
        <v>1</v>
      </c>
      <c r="F55" s="16">
        <v>1</v>
      </c>
      <c r="G55" s="16"/>
      <c r="H55" s="17"/>
      <c r="I55" s="17">
        <v>1</v>
      </c>
      <c r="J55" s="16"/>
      <c r="K55" s="16"/>
      <c r="L55" s="17"/>
      <c r="M55" s="17"/>
      <c r="N55" s="14">
        <f t="shared" si="2"/>
        <v>7</v>
      </c>
      <c r="O55" s="129"/>
    </row>
    <row r="56" spans="1:15" ht="15.75" customHeight="1">
      <c r="A56" s="14">
        <v>26</v>
      </c>
      <c r="B56" s="15" t="s">
        <v>37</v>
      </c>
      <c r="C56" s="16"/>
      <c r="D56" s="16"/>
      <c r="E56" s="16"/>
      <c r="F56" s="16"/>
      <c r="G56" s="16"/>
      <c r="H56" s="17"/>
      <c r="I56" s="17"/>
      <c r="J56" s="16"/>
      <c r="K56" s="16"/>
      <c r="L56" s="17"/>
      <c r="M56" s="17"/>
      <c r="N56" s="14">
        <f t="shared" si="2"/>
        <v>0</v>
      </c>
      <c r="O56" s="129"/>
    </row>
    <row r="57" spans="1:15" ht="15.75" customHeight="1">
      <c r="A57" s="14">
        <v>27</v>
      </c>
      <c r="B57" s="15" t="s">
        <v>38</v>
      </c>
      <c r="C57" s="16"/>
      <c r="D57" s="16"/>
      <c r="E57" s="16"/>
      <c r="F57" s="16"/>
      <c r="G57" s="16"/>
      <c r="H57" s="17"/>
      <c r="I57" s="17"/>
      <c r="J57" s="16"/>
      <c r="K57" s="16"/>
      <c r="L57" s="17"/>
      <c r="M57" s="17"/>
      <c r="N57" s="14">
        <f t="shared" si="2"/>
        <v>0</v>
      </c>
      <c r="O57" s="129"/>
    </row>
    <row r="58" spans="1:15" ht="15.75" customHeight="1">
      <c r="A58" s="14">
        <v>28</v>
      </c>
      <c r="B58" s="15" t="s">
        <v>39</v>
      </c>
      <c r="C58" s="16"/>
      <c r="D58" s="16"/>
      <c r="E58" s="16"/>
      <c r="F58" s="16"/>
      <c r="G58" s="16"/>
      <c r="H58" s="17"/>
      <c r="I58" s="17"/>
      <c r="J58" s="16"/>
      <c r="K58" s="16"/>
      <c r="L58" s="17"/>
      <c r="M58" s="17"/>
      <c r="N58" s="14">
        <f t="shared" si="2"/>
        <v>0</v>
      </c>
      <c r="O58" s="129"/>
    </row>
    <row r="59" spans="1:15" ht="15.75" customHeight="1">
      <c r="A59" s="14">
        <v>29</v>
      </c>
      <c r="B59" s="15" t="s">
        <v>40</v>
      </c>
      <c r="C59" s="16"/>
      <c r="D59" s="16"/>
      <c r="E59" s="16"/>
      <c r="F59" s="16"/>
      <c r="G59" s="16"/>
      <c r="H59" s="17"/>
      <c r="I59" s="17"/>
      <c r="J59" s="16"/>
      <c r="K59" s="16"/>
      <c r="L59" s="17"/>
      <c r="M59" s="17"/>
      <c r="N59" s="14">
        <f t="shared" si="2"/>
        <v>0</v>
      </c>
      <c r="O59" s="129"/>
    </row>
    <row r="60" spans="1:15" ht="15.75" customHeight="1">
      <c r="A60" s="14">
        <v>30</v>
      </c>
      <c r="B60" s="15" t="s">
        <v>41</v>
      </c>
      <c r="C60" s="16"/>
      <c r="D60" s="16"/>
      <c r="E60" s="16"/>
      <c r="F60" s="16"/>
      <c r="G60" s="16">
        <v>2</v>
      </c>
      <c r="H60" s="17">
        <v>1</v>
      </c>
      <c r="I60" s="17"/>
      <c r="J60" s="16">
        <v>5</v>
      </c>
      <c r="K60" s="16">
        <v>6</v>
      </c>
      <c r="L60" s="17"/>
      <c r="M60" s="17">
        <v>2</v>
      </c>
      <c r="N60" s="14">
        <f t="shared" si="2"/>
        <v>13</v>
      </c>
      <c r="O60" s="129"/>
    </row>
    <row r="61" spans="1:15" ht="15.75" customHeight="1">
      <c r="A61" s="14">
        <v>31</v>
      </c>
      <c r="B61" s="15" t="s">
        <v>42</v>
      </c>
      <c r="C61" s="16">
        <v>1</v>
      </c>
      <c r="D61" s="16"/>
      <c r="E61" s="16">
        <v>1</v>
      </c>
      <c r="F61" s="16"/>
      <c r="G61" s="16">
        <v>1</v>
      </c>
      <c r="H61" s="17">
        <v>3</v>
      </c>
      <c r="I61" s="17"/>
      <c r="J61" s="16"/>
      <c r="K61" s="16"/>
      <c r="L61" s="17"/>
      <c r="M61" s="17"/>
      <c r="N61" s="14">
        <f t="shared" si="2"/>
        <v>3</v>
      </c>
      <c r="O61" s="129"/>
    </row>
    <row r="62" spans="1:15" ht="15.75" customHeight="1">
      <c r="A62" s="14">
        <v>32</v>
      </c>
      <c r="B62" s="15" t="s">
        <v>43</v>
      </c>
      <c r="C62" s="16"/>
      <c r="D62" s="16"/>
      <c r="E62" s="16"/>
      <c r="F62" s="16"/>
      <c r="G62" s="16">
        <v>2</v>
      </c>
      <c r="H62" s="17"/>
      <c r="I62" s="17"/>
      <c r="J62" s="16">
        <v>4</v>
      </c>
      <c r="K62" s="16">
        <v>4</v>
      </c>
      <c r="L62" s="17">
        <v>2</v>
      </c>
      <c r="M62" s="17">
        <v>3</v>
      </c>
      <c r="N62" s="14">
        <f t="shared" si="2"/>
        <v>10</v>
      </c>
      <c r="O62" s="129"/>
    </row>
    <row r="63" spans="1:15" ht="15.75" customHeight="1">
      <c r="A63" s="14">
        <v>33</v>
      </c>
      <c r="B63" s="15" t="s">
        <v>44</v>
      </c>
      <c r="C63" s="16"/>
      <c r="D63" s="16"/>
      <c r="E63" s="16"/>
      <c r="F63" s="16"/>
      <c r="G63" s="16">
        <v>1</v>
      </c>
      <c r="H63" s="17"/>
      <c r="I63" s="17"/>
      <c r="J63" s="16"/>
      <c r="K63" s="16"/>
      <c r="L63" s="17"/>
      <c r="M63" s="17"/>
      <c r="N63" s="14">
        <f t="shared" si="2"/>
        <v>1</v>
      </c>
      <c r="O63" s="129"/>
    </row>
    <row r="64" spans="1:15" ht="15.75" customHeight="1">
      <c r="N64" s="18">
        <f>SUM(N7:N28,N30:N51)</f>
        <v>608</v>
      </c>
      <c r="O64" s="19" t="s">
        <v>45</v>
      </c>
    </row>
    <row r="65" spans="1:27" ht="15.75" customHeight="1">
      <c r="N65" s="18">
        <f>SUM(N53:N63)</f>
        <v>38</v>
      </c>
      <c r="O65" s="19" t="s">
        <v>46</v>
      </c>
    </row>
    <row r="66" spans="1:27" ht="30" customHeight="1">
      <c r="A66" s="20"/>
      <c r="B66" s="21" t="s">
        <v>47</v>
      </c>
      <c r="C66" s="130"/>
      <c r="D66" s="131"/>
      <c r="E66" s="131"/>
      <c r="F66" s="131"/>
      <c r="G66" s="131"/>
      <c r="H66" s="131"/>
      <c r="I66" s="131"/>
      <c r="J66" s="131"/>
      <c r="K66" s="131"/>
      <c r="L66" s="22"/>
      <c r="M66" s="22"/>
      <c r="N66" s="23" t="s">
        <v>48</v>
      </c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27" ht="18.75" customHeight="1">
      <c r="B67" s="24" t="s">
        <v>49</v>
      </c>
    </row>
    <row r="68" spans="1:27" ht="15.75" customHeight="1"/>
    <row r="69" spans="1:27" ht="15.75" customHeight="1"/>
    <row r="70" spans="1:27" ht="15.75" customHeight="1"/>
    <row r="71" spans="1:27" ht="15.75" customHeight="1"/>
    <row r="72" spans="1:27" ht="15.75" customHeight="1"/>
    <row r="73" spans="1:27" ht="15.75" customHeight="1"/>
    <row r="74" spans="1:27" ht="15.75" customHeight="1"/>
    <row r="75" spans="1:27" ht="15.75" customHeight="1"/>
    <row r="76" spans="1:27" ht="15.75" customHeight="1"/>
    <row r="77" spans="1:27" ht="15.75" customHeight="1"/>
    <row r="78" spans="1:27" ht="15.75" customHeight="1"/>
    <row r="79" spans="1:27" ht="15.75" customHeight="1"/>
    <row r="80" spans="1:2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</sheetData>
  <mergeCells count="9">
    <mergeCell ref="B1:N1"/>
    <mergeCell ref="A52:N52"/>
    <mergeCell ref="O53:O63"/>
    <mergeCell ref="C66:K66"/>
    <mergeCell ref="B2:N2"/>
    <mergeCell ref="C3:G3"/>
    <mergeCell ref="A6:N6"/>
    <mergeCell ref="O7:O51"/>
    <mergeCell ref="A29:N2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T1000"/>
  <sheetViews>
    <sheetView view="pageBreakPreview" zoomScale="60" workbookViewId="0">
      <selection activeCell="F8" sqref="F8"/>
    </sheetView>
  </sheetViews>
  <sheetFormatPr defaultColWidth="14.42578125" defaultRowHeight="15" customHeight="1"/>
  <cols>
    <col min="1" max="1" width="10.5703125" customWidth="1"/>
    <col min="2" max="2" width="9.85546875" customWidth="1"/>
    <col min="3" max="3" width="13.7109375" customWidth="1"/>
    <col min="4" max="4" width="9.7109375" customWidth="1"/>
    <col min="5" max="5" width="11.85546875" customWidth="1"/>
    <col min="6" max="6" width="8.28515625" customWidth="1"/>
    <col min="7" max="7" width="3.42578125" style="43" customWidth="1"/>
    <col min="8" max="8" width="6.140625" customWidth="1"/>
    <col min="9" max="10" width="6.140625" style="43" customWidth="1"/>
    <col min="11" max="16" width="6.140625" style="75" customWidth="1"/>
    <col min="17" max="17" width="8.7109375" customWidth="1"/>
    <col min="18" max="19" width="6.140625" style="43" customWidth="1"/>
    <col min="20" max="20" width="6.140625" customWidth="1"/>
    <col min="21" max="24" width="6.140625" style="43" customWidth="1"/>
    <col min="25" max="25" width="6.140625" customWidth="1"/>
    <col min="26" max="28" width="6.140625" style="75" customWidth="1"/>
    <col min="29" max="30" width="6.140625" style="43" customWidth="1"/>
    <col min="31" max="31" width="6.140625" customWidth="1"/>
    <col min="32" max="33" width="6.140625" style="43" customWidth="1"/>
    <col min="34" max="34" width="6.140625" customWidth="1"/>
    <col min="35" max="35" width="5.5703125" customWidth="1"/>
    <col min="36" max="46" width="8" customWidth="1"/>
  </cols>
  <sheetData>
    <row r="1" spans="1:46">
      <c r="A1" s="148" t="s">
        <v>81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22"/>
      <c r="AA1" s="122"/>
      <c r="AB1" s="122"/>
    </row>
    <row r="2" spans="1:46" ht="37.5" customHeight="1">
      <c r="A2" s="141" t="s">
        <v>50</v>
      </c>
      <c r="B2" s="126"/>
      <c r="C2" s="126"/>
      <c r="D2" s="126"/>
      <c r="E2" s="127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46" ht="11.25" customHeight="1">
      <c r="A3" s="26"/>
      <c r="B3" s="27"/>
      <c r="C3" s="27"/>
      <c r="D3" s="27"/>
      <c r="E3" s="2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46" ht="12" customHeight="1">
      <c r="A4" s="28" t="s">
        <v>51</v>
      </c>
      <c r="B4" s="142" t="s">
        <v>69</v>
      </c>
      <c r="C4" s="126"/>
      <c r="D4" s="126"/>
      <c r="E4" s="127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46" ht="18" customHeight="1" thickBot="1">
      <c r="A5" s="29"/>
      <c r="B5" s="29"/>
      <c r="C5" s="30"/>
      <c r="D5" s="30"/>
      <c r="E5" s="30"/>
      <c r="F5" s="31"/>
      <c r="G5" s="31"/>
      <c r="H5" s="59" t="s">
        <v>80</v>
      </c>
      <c r="I5" s="44"/>
      <c r="J5" s="44"/>
      <c r="K5" s="44"/>
      <c r="L5" s="44"/>
      <c r="M5" s="44"/>
      <c r="N5" s="44"/>
      <c r="O5" s="44"/>
      <c r="P5" s="44"/>
    </row>
    <row r="6" spans="1:46" ht="33.75" customHeight="1" thickTop="1" thickBot="1">
      <c r="A6" s="143" t="s">
        <v>52</v>
      </c>
      <c r="B6" s="145" t="s">
        <v>86</v>
      </c>
      <c r="C6" s="145" t="s">
        <v>83</v>
      </c>
      <c r="D6" s="146" t="s">
        <v>53</v>
      </c>
      <c r="E6" s="147"/>
      <c r="F6" s="56"/>
      <c r="G6" s="49"/>
      <c r="H6" s="153" t="s">
        <v>71</v>
      </c>
      <c r="I6" s="154"/>
      <c r="J6" s="155"/>
      <c r="K6" s="150" t="s">
        <v>76</v>
      </c>
      <c r="L6" s="151"/>
      <c r="M6" s="152"/>
      <c r="N6" s="156" t="s">
        <v>72</v>
      </c>
      <c r="O6" s="157"/>
      <c r="P6" s="158"/>
      <c r="Q6" s="150" t="s">
        <v>74</v>
      </c>
      <c r="R6" s="151"/>
      <c r="S6" s="152"/>
      <c r="T6" s="157" t="s">
        <v>73</v>
      </c>
      <c r="U6" s="157"/>
      <c r="V6" s="157"/>
      <c r="W6" s="150" t="s">
        <v>75</v>
      </c>
      <c r="X6" s="151"/>
      <c r="Y6" s="152"/>
      <c r="Z6" s="150" t="s">
        <v>78</v>
      </c>
      <c r="AA6" s="151"/>
      <c r="AB6" s="152"/>
      <c r="AC6" s="150" t="s">
        <v>77</v>
      </c>
      <c r="AD6" s="151"/>
      <c r="AE6" s="152"/>
    </row>
    <row r="7" spans="1:46" ht="59.25" customHeight="1" thickTop="1" thickBot="1">
      <c r="A7" s="144"/>
      <c r="B7" s="144"/>
      <c r="C7" s="144"/>
      <c r="D7" s="57" t="s">
        <v>85</v>
      </c>
      <c r="E7" s="58" t="s">
        <v>55</v>
      </c>
      <c r="F7" s="54" t="s">
        <v>84</v>
      </c>
      <c r="G7" s="53"/>
      <c r="H7" s="78" t="s">
        <v>54</v>
      </c>
      <c r="I7" s="79" t="s">
        <v>55</v>
      </c>
      <c r="J7" s="80" t="s">
        <v>79</v>
      </c>
      <c r="K7" s="78" t="s">
        <v>54</v>
      </c>
      <c r="L7" s="79" t="s">
        <v>55</v>
      </c>
      <c r="M7" s="80" t="s">
        <v>79</v>
      </c>
      <c r="N7" s="78" t="s">
        <v>54</v>
      </c>
      <c r="O7" s="79" t="s">
        <v>55</v>
      </c>
      <c r="P7" s="80" t="s">
        <v>79</v>
      </c>
      <c r="Q7" s="78" t="s">
        <v>54</v>
      </c>
      <c r="R7" s="79" t="s">
        <v>55</v>
      </c>
      <c r="S7" s="80" t="s">
        <v>79</v>
      </c>
      <c r="T7" s="81" t="s">
        <v>54</v>
      </c>
      <c r="U7" s="79" t="s">
        <v>55</v>
      </c>
      <c r="V7" s="82" t="s">
        <v>79</v>
      </c>
      <c r="W7" s="78" t="s">
        <v>54</v>
      </c>
      <c r="X7" s="79" t="s">
        <v>55</v>
      </c>
      <c r="Y7" s="80" t="s">
        <v>79</v>
      </c>
      <c r="Z7" s="78" t="s">
        <v>54</v>
      </c>
      <c r="AA7" s="79" t="s">
        <v>55</v>
      </c>
      <c r="AB7" s="80" t="s">
        <v>79</v>
      </c>
      <c r="AC7" s="78" t="s">
        <v>54</v>
      </c>
      <c r="AD7" s="79" t="s">
        <v>55</v>
      </c>
      <c r="AE7" s="80" t="s">
        <v>79</v>
      </c>
    </row>
    <row r="8" spans="1:46" ht="26.25" customHeight="1" thickTop="1" thickBot="1">
      <c r="A8" s="138">
        <v>8</v>
      </c>
      <c r="B8" s="70">
        <f t="shared" ref="B8:E8" si="0">B11+B13+B15+B17+B19+B21+B23+B25</f>
        <v>61</v>
      </c>
      <c r="C8" s="70">
        <f t="shared" si="0"/>
        <v>692</v>
      </c>
      <c r="D8" s="67">
        <f t="shared" si="0"/>
        <v>256</v>
      </c>
      <c r="E8" s="68">
        <f t="shared" si="0"/>
        <v>129</v>
      </c>
      <c r="F8" s="64">
        <v>37</v>
      </c>
      <c r="G8" s="50"/>
      <c r="H8" s="113">
        <v>0</v>
      </c>
      <c r="I8" s="114">
        <v>0</v>
      </c>
      <c r="J8" s="115">
        <v>0</v>
      </c>
      <c r="K8" s="116">
        <f>K25+K23+K21+K19+K17+K15+K13+K11</f>
        <v>7</v>
      </c>
      <c r="L8" s="117">
        <f>L25+L23+L21+L19+L17+L15+L13+L11</f>
        <v>7</v>
      </c>
      <c r="M8" s="115">
        <f>K8*100/28</f>
        <v>25</v>
      </c>
      <c r="N8" s="116">
        <f>N25+N23+N21+N19+N17+N15+N13+N11</f>
        <v>55</v>
      </c>
      <c r="O8" s="117">
        <f>O25+O23+O21+O19+O17+O15+O13+O11</f>
        <v>18</v>
      </c>
      <c r="P8" s="118">
        <f>N8*100/155</f>
        <v>35.483870967741936</v>
      </c>
      <c r="Q8" s="116">
        <f>Q25+Q23+Q21+Q19+Q17+Q15+Q13+Q11</f>
        <v>34</v>
      </c>
      <c r="R8" s="117">
        <f>R25+R23+R21+R19+R17+R15+R13+R11</f>
        <v>17</v>
      </c>
      <c r="S8" s="118">
        <f>Q8*100/90</f>
        <v>37.777777777777779</v>
      </c>
      <c r="T8" s="119">
        <f t="shared" ref="T8:AD8" si="1">T25+T23+T21+T19+T17+T15+T13+T11</f>
        <v>85</v>
      </c>
      <c r="U8" s="117">
        <f t="shared" si="1"/>
        <v>52</v>
      </c>
      <c r="V8" s="120">
        <f>T8*100/182</f>
        <v>46.703296703296701</v>
      </c>
      <c r="W8" s="116">
        <f t="shared" si="1"/>
        <v>33</v>
      </c>
      <c r="X8" s="117">
        <f t="shared" si="1"/>
        <v>14</v>
      </c>
      <c r="Y8" s="118">
        <f>W8*100/64</f>
        <v>51.5625</v>
      </c>
      <c r="Z8" s="116">
        <f>Z25+Z23+Z21+Z19+Z17+Z15+Z13+Z11</f>
        <v>20</v>
      </c>
      <c r="AA8" s="117">
        <f>AA25+AA23+AA21+AA19+AA17+AA15+AA13+AA11</f>
        <v>14</v>
      </c>
      <c r="AB8" s="118">
        <f>Z8*100/32</f>
        <v>62.5</v>
      </c>
      <c r="AC8" s="116">
        <f t="shared" si="1"/>
        <v>19</v>
      </c>
      <c r="AD8" s="117">
        <f t="shared" si="1"/>
        <v>13</v>
      </c>
      <c r="AE8" s="118">
        <f>AC8*100/29</f>
        <v>65.517241379310349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6" ht="16.5" customHeight="1" thickTop="1">
      <c r="A9" s="139"/>
      <c r="B9" s="33" t="s">
        <v>56</v>
      </c>
      <c r="C9" s="33" t="s">
        <v>56</v>
      </c>
      <c r="D9" s="33" t="s">
        <v>56</v>
      </c>
      <c r="E9" s="45" t="s">
        <v>56</v>
      </c>
      <c r="F9" s="48"/>
      <c r="G9" s="50"/>
      <c r="H9" s="83"/>
      <c r="I9" s="84"/>
      <c r="J9" s="85"/>
      <c r="K9" s="91"/>
      <c r="L9" s="92"/>
      <c r="M9" s="96"/>
      <c r="N9" s="91"/>
      <c r="O9" s="92"/>
      <c r="P9" s="93"/>
      <c r="Q9" s="91"/>
      <c r="R9" s="92"/>
      <c r="S9" s="96"/>
      <c r="T9" s="94"/>
      <c r="U9" s="92"/>
      <c r="V9" s="95"/>
      <c r="W9" s="91"/>
      <c r="X9" s="92"/>
      <c r="Y9" s="96"/>
      <c r="Z9" s="91"/>
      <c r="AA9" s="92"/>
      <c r="AB9" s="96"/>
      <c r="AC9" s="91"/>
      <c r="AD9" s="92"/>
      <c r="AE9" s="96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</row>
    <row r="10" spans="1:46">
      <c r="A10" s="139"/>
      <c r="B10" s="34" t="s">
        <v>57</v>
      </c>
      <c r="C10" s="34" t="s">
        <v>57</v>
      </c>
      <c r="D10" s="34" t="s">
        <v>57</v>
      </c>
      <c r="E10" s="46" t="s">
        <v>57</v>
      </c>
      <c r="F10" s="72" t="s">
        <v>57</v>
      </c>
      <c r="G10" s="50"/>
      <c r="H10" s="77"/>
      <c r="I10" s="46" t="s">
        <v>57</v>
      </c>
      <c r="J10" s="62"/>
      <c r="K10" s="97"/>
      <c r="L10" s="46" t="s">
        <v>57</v>
      </c>
      <c r="M10" s="101"/>
      <c r="N10" s="97"/>
      <c r="O10" s="46" t="s">
        <v>57</v>
      </c>
      <c r="P10" s="98"/>
      <c r="Q10" s="97"/>
      <c r="R10" s="46" t="s">
        <v>57</v>
      </c>
      <c r="S10" s="101"/>
      <c r="T10" s="99"/>
      <c r="U10" s="46" t="s">
        <v>57</v>
      </c>
      <c r="V10" s="100"/>
      <c r="W10" s="97"/>
      <c r="X10" s="46" t="s">
        <v>57</v>
      </c>
      <c r="Y10" s="101"/>
      <c r="Z10" s="97"/>
      <c r="AA10" s="46" t="s">
        <v>57</v>
      </c>
      <c r="AB10" s="101"/>
      <c r="AC10" s="97"/>
      <c r="AD10" s="46" t="s">
        <v>57</v>
      </c>
      <c r="AE10" s="101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</row>
    <row r="11" spans="1:46" ht="17.25" customHeight="1">
      <c r="A11" s="139"/>
      <c r="B11" s="69">
        <v>9</v>
      </c>
      <c r="C11" s="69">
        <v>98</v>
      </c>
      <c r="D11" s="86">
        <v>0</v>
      </c>
      <c r="E11" s="87">
        <v>0</v>
      </c>
      <c r="F11" s="88">
        <v>0</v>
      </c>
      <c r="G11" s="50"/>
      <c r="H11" s="89">
        <v>0</v>
      </c>
      <c r="I11" s="88">
        <v>0</v>
      </c>
      <c r="J11" s="90">
        <v>0</v>
      </c>
      <c r="K11" s="102">
        <v>0</v>
      </c>
      <c r="L11" s="103">
        <v>0</v>
      </c>
      <c r="M11" s="90">
        <v>0</v>
      </c>
      <c r="N11" s="102">
        <v>0</v>
      </c>
      <c r="O11" s="103">
        <v>0</v>
      </c>
      <c r="P11" s="90">
        <v>0</v>
      </c>
      <c r="Q11" s="102">
        <v>0</v>
      </c>
      <c r="R11" s="103">
        <v>0</v>
      </c>
      <c r="S11" s="90">
        <v>0</v>
      </c>
      <c r="T11" s="104">
        <v>0</v>
      </c>
      <c r="U11" s="103">
        <v>0</v>
      </c>
      <c r="V11" s="105">
        <v>0</v>
      </c>
      <c r="W11" s="102">
        <v>0</v>
      </c>
      <c r="X11" s="103">
        <v>0</v>
      </c>
      <c r="Y11" s="90">
        <v>0</v>
      </c>
      <c r="Z11" s="102">
        <v>0</v>
      </c>
      <c r="AA11" s="103">
        <v>0</v>
      </c>
      <c r="AB11" s="90">
        <v>0</v>
      </c>
      <c r="AC11" s="102">
        <v>0</v>
      </c>
      <c r="AD11" s="103">
        <v>0</v>
      </c>
      <c r="AE11" s="90">
        <v>0</v>
      </c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</row>
    <row r="12" spans="1:46">
      <c r="A12" s="139"/>
      <c r="B12" s="34" t="s">
        <v>58</v>
      </c>
      <c r="C12" s="34" t="s">
        <v>58</v>
      </c>
      <c r="D12" s="34" t="s">
        <v>58</v>
      </c>
      <c r="E12" s="46" t="s">
        <v>58</v>
      </c>
      <c r="F12" s="72" t="s">
        <v>58</v>
      </c>
      <c r="G12" s="50"/>
      <c r="H12" s="77"/>
      <c r="I12" s="46" t="s">
        <v>58</v>
      </c>
      <c r="J12" s="62"/>
      <c r="K12" s="106"/>
      <c r="L12" s="46" t="s">
        <v>58</v>
      </c>
      <c r="M12" s="101"/>
      <c r="N12" s="106"/>
      <c r="O12" s="46" t="s">
        <v>58</v>
      </c>
      <c r="P12" s="62"/>
      <c r="Q12" s="106"/>
      <c r="R12" s="46" t="s">
        <v>58</v>
      </c>
      <c r="S12" s="101"/>
      <c r="T12" s="107"/>
      <c r="U12" s="46" t="s">
        <v>58</v>
      </c>
      <c r="V12" s="100"/>
      <c r="W12" s="106"/>
      <c r="X12" s="46" t="s">
        <v>58</v>
      </c>
      <c r="Y12" s="101"/>
      <c r="Z12" s="106"/>
      <c r="AA12" s="46" t="s">
        <v>58</v>
      </c>
      <c r="AB12" s="101"/>
      <c r="AC12" s="106"/>
      <c r="AD12" s="46" t="s">
        <v>58</v>
      </c>
      <c r="AE12" s="101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</row>
    <row r="13" spans="1:46" ht="18.75" customHeight="1">
      <c r="A13" s="139"/>
      <c r="B13" s="69">
        <v>5</v>
      </c>
      <c r="C13" s="71">
        <v>117</v>
      </c>
      <c r="D13" s="35">
        <v>31</v>
      </c>
      <c r="E13" s="47">
        <v>9</v>
      </c>
      <c r="F13" s="73">
        <v>26.5</v>
      </c>
      <c r="G13" s="50"/>
      <c r="H13" s="76">
        <v>0</v>
      </c>
      <c r="I13" s="60">
        <v>0</v>
      </c>
      <c r="J13" s="61">
        <v>0</v>
      </c>
      <c r="K13" s="102">
        <v>1</v>
      </c>
      <c r="L13" s="103">
        <v>1</v>
      </c>
      <c r="M13" s="61">
        <v>25</v>
      </c>
      <c r="N13" s="102">
        <v>7</v>
      </c>
      <c r="O13" s="103">
        <v>1</v>
      </c>
      <c r="P13" s="61">
        <v>23</v>
      </c>
      <c r="Q13" s="102">
        <v>3</v>
      </c>
      <c r="R13" s="103">
        <v>1</v>
      </c>
      <c r="S13" s="61">
        <v>25</v>
      </c>
      <c r="T13" s="104">
        <v>13</v>
      </c>
      <c r="U13" s="103">
        <v>3</v>
      </c>
      <c r="V13" s="108">
        <v>30</v>
      </c>
      <c r="W13" s="102">
        <v>3</v>
      </c>
      <c r="X13" s="103">
        <v>1</v>
      </c>
      <c r="Y13" s="61">
        <v>23</v>
      </c>
      <c r="Z13" s="102">
        <v>2</v>
      </c>
      <c r="AA13" s="103">
        <v>1</v>
      </c>
      <c r="AB13" s="109">
        <v>40</v>
      </c>
      <c r="AC13" s="102">
        <v>2</v>
      </c>
      <c r="AD13" s="103">
        <v>0</v>
      </c>
      <c r="AE13" s="109">
        <v>50</v>
      </c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</row>
    <row r="14" spans="1:46">
      <c r="A14" s="139"/>
      <c r="B14" s="34" t="s">
        <v>59</v>
      </c>
      <c r="C14" s="34" t="s">
        <v>59</v>
      </c>
      <c r="D14" s="34" t="s">
        <v>59</v>
      </c>
      <c r="E14" s="46" t="s">
        <v>59</v>
      </c>
      <c r="F14" s="72" t="s">
        <v>59</v>
      </c>
      <c r="G14" s="50"/>
      <c r="H14" s="77"/>
      <c r="I14" s="72" t="s">
        <v>59</v>
      </c>
      <c r="J14" s="62"/>
      <c r="K14" s="106"/>
      <c r="L14" s="72" t="s">
        <v>59</v>
      </c>
      <c r="M14" s="101"/>
      <c r="N14" s="97"/>
      <c r="O14" s="72" t="s">
        <v>59</v>
      </c>
      <c r="P14" s="62"/>
      <c r="Q14" s="106"/>
      <c r="R14" s="72" t="s">
        <v>59</v>
      </c>
      <c r="S14" s="101"/>
      <c r="T14" s="99"/>
      <c r="U14" s="72" t="s">
        <v>59</v>
      </c>
      <c r="V14" s="100"/>
      <c r="W14" s="106"/>
      <c r="X14" s="72" t="s">
        <v>59</v>
      </c>
      <c r="Y14" s="101"/>
      <c r="Z14" s="106"/>
      <c r="AA14" s="72" t="s">
        <v>59</v>
      </c>
      <c r="AB14" s="101"/>
      <c r="AC14" s="106"/>
      <c r="AD14" s="72" t="s">
        <v>59</v>
      </c>
      <c r="AE14" s="101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</row>
    <row r="15" spans="1:46" ht="18.75" customHeight="1">
      <c r="A15" s="139"/>
      <c r="B15" s="69">
        <v>9</v>
      </c>
      <c r="C15" s="71">
        <v>110</v>
      </c>
      <c r="D15" s="35">
        <v>21</v>
      </c>
      <c r="E15" s="47">
        <v>9</v>
      </c>
      <c r="F15" s="73">
        <v>19</v>
      </c>
      <c r="G15" s="50"/>
      <c r="H15" s="76">
        <v>0</v>
      </c>
      <c r="I15" s="60">
        <v>0</v>
      </c>
      <c r="J15" s="61">
        <v>0</v>
      </c>
      <c r="K15" s="102">
        <v>0</v>
      </c>
      <c r="L15" s="103">
        <v>0</v>
      </c>
      <c r="M15" s="61">
        <v>0</v>
      </c>
      <c r="N15" s="110">
        <v>4</v>
      </c>
      <c r="O15" s="111">
        <v>4</v>
      </c>
      <c r="P15" s="61">
        <v>15</v>
      </c>
      <c r="Q15" s="110">
        <v>2</v>
      </c>
      <c r="R15" s="111">
        <v>2</v>
      </c>
      <c r="S15" s="61">
        <v>17</v>
      </c>
      <c r="T15" s="112">
        <v>7</v>
      </c>
      <c r="U15" s="111">
        <v>5</v>
      </c>
      <c r="V15" s="63">
        <v>16</v>
      </c>
      <c r="W15" s="102">
        <v>2</v>
      </c>
      <c r="X15" s="103">
        <v>1</v>
      </c>
      <c r="Y15" s="109">
        <v>33</v>
      </c>
      <c r="Z15" s="110">
        <v>2</v>
      </c>
      <c r="AA15" s="111">
        <v>1</v>
      </c>
      <c r="AB15" s="61">
        <v>29</v>
      </c>
      <c r="AC15" s="102">
        <v>2</v>
      </c>
      <c r="AD15" s="103">
        <v>2</v>
      </c>
      <c r="AE15" s="109">
        <v>67</v>
      </c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</row>
    <row r="16" spans="1:46">
      <c r="A16" s="139"/>
      <c r="B16" s="34" t="s">
        <v>60</v>
      </c>
      <c r="C16" s="34" t="s">
        <v>60</v>
      </c>
      <c r="D16" s="34" t="s">
        <v>60</v>
      </c>
      <c r="E16" s="46" t="s">
        <v>60</v>
      </c>
      <c r="F16" s="72" t="s">
        <v>60</v>
      </c>
      <c r="G16" s="50"/>
      <c r="H16" s="77"/>
      <c r="I16" s="46" t="s">
        <v>60</v>
      </c>
      <c r="J16" s="62"/>
      <c r="K16" s="106"/>
      <c r="L16" s="46" t="s">
        <v>60</v>
      </c>
      <c r="M16" s="101"/>
      <c r="N16" s="97"/>
      <c r="O16" s="46" t="s">
        <v>60</v>
      </c>
      <c r="P16" s="62"/>
      <c r="Q16" s="97"/>
      <c r="R16" s="46" t="s">
        <v>60</v>
      </c>
      <c r="S16" s="101"/>
      <c r="T16" s="99"/>
      <c r="U16" s="46" t="s">
        <v>60</v>
      </c>
      <c r="V16" s="100"/>
      <c r="W16" s="97"/>
      <c r="X16" s="46" t="s">
        <v>60</v>
      </c>
      <c r="Y16" s="101"/>
      <c r="Z16" s="97"/>
      <c r="AA16" s="46" t="s">
        <v>60</v>
      </c>
      <c r="AB16" s="101"/>
      <c r="AC16" s="106"/>
      <c r="AD16" s="46" t="s">
        <v>60</v>
      </c>
      <c r="AE16" s="101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1:46" ht="18.75" customHeight="1">
      <c r="A17" s="139"/>
      <c r="B17" s="69">
        <v>9</v>
      </c>
      <c r="C17" s="71">
        <v>97</v>
      </c>
      <c r="D17" s="66">
        <v>52</v>
      </c>
      <c r="E17" s="65">
        <v>20</v>
      </c>
      <c r="F17" s="74">
        <v>54</v>
      </c>
      <c r="G17" s="50"/>
      <c r="H17" s="76">
        <v>0</v>
      </c>
      <c r="I17" s="60">
        <v>0</v>
      </c>
      <c r="J17" s="61">
        <v>0</v>
      </c>
      <c r="K17" s="102">
        <v>1</v>
      </c>
      <c r="L17" s="103">
        <v>1</v>
      </c>
      <c r="M17" s="61">
        <v>17</v>
      </c>
      <c r="N17" s="110">
        <v>14</v>
      </c>
      <c r="O17" s="111">
        <v>4</v>
      </c>
      <c r="P17" s="109">
        <v>44</v>
      </c>
      <c r="Q17" s="110">
        <v>5</v>
      </c>
      <c r="R17" s="111">
        <v>4</v>
      </c>
      <c r="S17" s="109">
        <v>56</v>
      </c>
      <c r="T17" s="112">
        <v>18</v>
      </c>
      <c r="U17" s="111">
        <v>7</v>
      </c>
      <c r="V17" s="108">
        <v>72</v>
      </c>
      <c r="W17" s="110">
        <v>6</v>
      </c>
      <c r="X17" s="111">
        <v>3</v>
      </c>
      <c r="Y17" s="109">
        <v>55</v>
      </c>
      <c r="Z17" s="110">
        <v>4</v>
      </c>
      <c r="AA17" s="111">
        <v>1</v>
      </c>
      <c r="AB17" s="109">
        <v>67</v>
      </c>
      <c r="AC17" s="102">
        <v>4</v>
      </c>
      <c r="AD17" s="103">
        <v>2</v>
      </c>
      <c r="AE17" s="109">
        <v>100</v>
      </c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1:46">
      <c r="A18" s="139"/>
      <c r="B18" s="34" t="s">
        <v>61</v>
      </c>
      <c r="C18" s="34" t="s">
        <v>61</v>
      </c>
      <c r="D18" s="34" t="s">
        <v>61</v>
      </c>
      <c r="E18" s="46" t="s">
        <v>61</v>
      </c>
      <c r="F18" s="72" t="s">
        <v>61</v>
      </c>
      <c r="G18" s="50"/>
      <c r="H18" s="77"/>
      <c r="I18" s="46" t="s">
        <v>61</v>
      </c>
      <c r="J18" s="62"/>
      <c r="K18" s="97"/>
      <c r="L18" s="46" t="s">
        <v>61</v>
      </c>
      <c r="M18" s="101"/>
      <c r="N18" s="97"/>
      <c r="O18" s="46" t="s">
        <v>61</v>
      </c>
      <c r="P18" s="62"/>
      <c r="Q18" s="97"/>
      <c r="R18" s="46" t="s">
        <v>61</v>
      </c>
      <c r="S18" s="101"/>
      <c r="T18" s="99"/>
      <c r="U18" s="46" t="s">
        <v>61</v>
      </c>
      <c r="V18" s="100"/>
      <c r="W18" s="97"/>
      <c r="X18" s="46" t="s">
        <v>61</v>
      </c>
      <c r="Y18" s="101"/>
      <c r="Z18" s="97"/>
      <c r="AA18" s="46" t="s">
        <v>61</v>
      </c>
      <c r="AB18" s="101"/>
      <c r="AC18" s="106"/>
      <c r="AD18" s="46" t="s">
        <v>61</v>
      </c>
      <c r="AE18" s="101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1:46" ht="18.75" customHeight="1">
      <c r="A19" s="139"/>
      <c r="B19" s="69">
        <v>8</v>
      </c>
      <c r="C19" s="71">
        <v>96</v>
      </c>
      <c r="D19" s="66">
        <v>48</v>
      </c>
      <c r="E19" s="65">
        <v>31</v>
      </c>
      <c r="F19" s="74">
        <v>50</v>
      </c>
      <c r="G19" s="50"/>
      <c r="H19" s="76">
        <v>0</v>
      </c>
      <c r="I19" s="60">
        <v>0</v>
      </c>
      <c r="J19" s="61">
        <v>0</v>
      </c>
      <c r="K19" s="110">
        <v>3</v>
      </c>
      <c r="L19" s="111">
        <v>3</v>
      </c>
      <c r="M19" s="109">
        <v>60</v>
      </c>
      <c r="N19" s="110">
        <v>9</v>
      </c>
      <c r="O19" s="111">
        <v>3</v>
      </c>
      <c r="P19" s="109">
        <v>36</v>
      </c>
      <c r="Q19" s="110">
        <v>6</v>
      </c>
      <c r="R19" s="111">
        <v>5</v>
      </c>
      <c r="S19" s="109">
        <v>35</v>
      </c>
      <c r="T19" s="112">
        <v>16</v>
      </c>
      <c r="U19" s="111">
        <v>12</v>
      </c>
      <c r="V19" s="108">
        <v>57</v>
      </c>
      <c r="W19" s="110">
        <v>6</v>
      </c>
      <c r="X19" s="111">
        <v>2</v>
      </c>
      <c r="Y19" s="109">
        <v>75</v>
      </c>
      <c r="Z19" s="110">
        <v>6</v>
      </c>
      <c r="AA19" s="111">
        <v>5</v>
      </c>
      <c r="AB19" s="109">
        <v>100</v>
      </c>
      <c r="AC19" s="102">
        <v>2</v>
      </c>
      <c r="AD19" s="103">
        <v>1</v>
      </c>
      <c r="AE19" s="109">
        <v>33</v>
      </c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1:46">
      <c r="A20" s="139"/>
      <c r="B20" s="34" t="s">
        <v>62</v>
      </c>
      <c r="C20" s="34" t="s">
        <v>62</v>
      </c>
      <c r="D20" s="34" t="s">
        <v>62</v>
      </c>
      <c r="E20" s="46" t="s">
        <v>62</v>
      </c>
      <c r="F20" s="72" t="s">
        <v>62</v>
      </c>
      <c r="G20" s="50"/>
      <c r="H20" s="77"/>
      <c r="I20" s="34" t="s">
        <v>62</v>
      </c>
      <c r="J20" s="62"/>
      <c r="K20" s="97"/>
      <c r="L20" s="34" t="s">
        <v>62</v>
      </c>
      <c r="M20" s="101"/>
      <c r="N20" s="97"/>
      <c r="O20" s="34" t="s">
        <v>62</v>
      </c>
      <c r="P20" s="62"/>
      <c r="Q20" s="97"/>
      <c r="R20" s="34" t="s">
        <v>62</v>
      </c>
      <c r="S20" s="101"/>
      <c r="T20" s="99"/>
      <c r="U20" s="34" t="s">
        <v>62</v>
      </c>
      <c r="V20" s="100"/>
      <c r="W20" s="97"/>
      <c r="X20" s="34" t="s">
        <v>62</v>
      </c>
      <c r="Y20" s="101"/>
      <c r="Z20" s="97"/>
      <c r="AA20" s="34" t="s">
        <v>62</v>
      </c>
      <c r="AB20" s="101"/>
      <c r="AC20" s="106"/>
      <c r="AD20" s="34" t="s">
        <v>62</v>
      </c>
      <c r="AE20" s="101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1:46" ht="18.75" customHeight="1">
      <c r="A21" s="139"/>
      <c r="B21" s="69">
        <v>7</v>
      </c>
      <c r="C21" s="71">
        <v>78</v>
      </c>
      <c r="D21" s="66">
        <v>42</v>
      </c>
      <c r="E21" s="65">
        <v>23</v>
      </c>
      <c r="F21" s="74">
        <v>54</v>
      </c>
      <c r="G21" s="50"/>
      <c r="H21" s="76">
        <v>0</v>
      </c>
      <c r="I21" s="60">
        <v>0</v>
      </c>
      <c r="J21" s="61">
        <v>0</v>
      </c>
      <c r="K21" s="110">
        <v>2</v>
      </c>
      <c r="L21" s="111">
        <v>2</v>
      </c>
      <c r="M21" s="109">
        <v>40</v>
      </c>
      <c r="N21" s="110">
        <v>10</v>
      </c>
      <c r="O21" s="111">
        <v>1</v>
      </c>
      <c r="P21" s="109">
        <v>43</v>
      </c>
      <c r="Q21" s="110">
        <v>5</v>
      </c>
      <c r="R21" s="111">
        <v>2</v>
      </c>
      <c r="S21" s="109">
        <v>42</v>
      </c>
      <c r="T21" s="112">
        <v>12</v>
      </c>
      <c r="U21" s="111">
        <v>9</v>
      </c>
      <c r="V21" s="108">
        <v>80</v>
      </c>
      <c r="W21" s="110">
        <v>6</v>
      </c>
      <c r="X21" s="111">
        <v>4</v>
      </c>
      <c r="Y21" s="109">
        <v>46</v>
      </c>
      <c r="Z21" s="110">
        <v>2</v>
      </c>
      <c r="AA21" s="111">
        <v>2</v>
      </c>
      <c r="AB21" s="109">
        <v>50</v>
      </c>
      <c r="AC21" s="102">
        <v>5</v>
      </c>
      <c r="AD21" s="103">
        <v>4</v>
      </c>
      <c r="AE21" s="109">
        <v>83</v>
      </c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1:46">
      <c r="A22" s="139"/>
      <c r="B22" s="34" t="s">
        <v>63</v>
      </c>
      <c r="C22" s="34" t="s">
        <v>63</v>
      </c>
      <c r="D22" s="34" t="s">
        <v>63</v>
      </c>
      <c r="E22" s="46" t="s">
        <v>63</v>
      </c>
      <c r="F22" s="72" t="s">
        <v>63</v>
      </c>
      <c r="G22" s="50"/>
      <c r="H22" s="77"/>
      <c r="I22" s="46" t="s">
        <v>63</v>
      </c>
      <c r="J22" s="62"/>
      <c r="K22" s="97"/>
      <c r="L22" s="46" t="s">
        <v>63</v>
      </c>
      <c r="M22" s="101"/>
      <c r="N22" s="97"/>
      <c r="O22" s="46" t="s">
        <v>63</v>
      </c>
      <c r="P22" s="62"/>
      <c r="Q22" s="97"/>
      <c r="R22" s="46" t="s">
        <v>63</v>
      </c>
      <c r="S22" s="101"/>
      <c r="T22" s="99"/>
      <c r="U22" s="46" t="s">
        <v>63</v>
      </c>
      <c r="V22" s="100"/>
      <c r="W22" s="97"/>
      <c r="X22" s="46" t="s">
        <v>63</v>
      </c>
      <c r="Y22" s="101"/>
      <c r="Z22" s="97"/>
      <c r="AA22" s="46" t="s">
        <v>63</v>
      </c>
      <c r="AB22" s="101"/>
      <c r="AC22" s="97"/>
      <c r="AD22" s="46" t="s">
        <v>63</v>
      </c>
      <c r="AE22" s="101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 ht="18.75" customHeight="1">
      <c r="A23" s="139"/>
      <c r="B23" s="69">
        <v>7</v>
      </c>
      <c r="C23" s="71">
        <v>51</v>
      </c>
      <c r="D23" s="66">
        <v>34</v>
      </c>
      <c r="E23" s="65">
        <v>25</v>
      </c>
      <c r="F23" s="74">
        <v>67</v>
      </c>
      <c r="G23" s="50"/>
      <c r="H23" s="76">
        <v>0</v>
      </c>
      <c r="I23" s="60">
        <v>0</v>
      </c>
      <c r="J23" s="61">
        <v>0</v>
      </c>
      <c r="K23" s="110">
        <v>0</v>
      </c>
      <c r="L23" s="111">
        <v>0</v>
      </c>
      <c r="M23" s="61">
        <v>0</v>
      </c>
      <c r="N23" s="110">
        <v>3</v>
      </c>
      <c r="O23" s="111">
        <v>2</v>
      </c>
      <c r="P23" s="109">
        <v>75</v>
      </c>
      <c r="Q23" s="110">
        <v>7</v>
      </c>
      <c r="R23" s="111">
        <v>2</v>
      </c>
      <c r="S23" s="109">
        <v>54</v>
      </c>
      <c r="T23" s="112">
        <v>14</v>
      </c>
      <c r="U23" s="111">
        <v>12</v>
      </c>
      <c r="V23" s="108">
        <v>70</v>
      </c>
      <c r="W23" s="110">
        <v>4</v>
      </c>
      <c r="X23" s="111">
        <v>2</v>
      </c>
      <c r="Y23" s="109">
        <v>67</v>
      </c>
      <c r="Z23" s="110">
        <v>3</v>
      </c>
      <c r="AA23" s="111">
        <v>3</v>
      </c>
      <c r="AB23" s="109">
        <v>100</v>
      </c>
      <c r="AC23" s="110">
        <v>2</v>
      </c>
      <c r="AD23" s="111">
        <v>2</v>
      </c>
      <c r="AE23" s="109">
        <v>50</v>
      </c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1:46">
      <c r="A24" s="139"/>
      <c r="B24" s="34" t="s">
        <v>64</v>
      </c>
      <c r="C24" s="34" t="s">
        <v>64</v>
      </c>
      <c r="D24" s="34" t="s">
        <v>64</v>
      </c>
      <c r="E24" s="46" t="s">
        <v>64</v>
      </c>
      <c r="F24" s="72" t="s">
        <v>64</v>
      </c>
      <c r="G24" s="50"/>
      <c r="H24" s="77"/>
      <c r="I24" s="46" t="s">
        <v>64</v>
      </c>
      <c r="J24" s="62"/>
      <c r="K24" s="97"/>
      <c r="L24" s="46" t="s">
        <v>64</v>
      </c>
      <c r="M24" s="101"/>
      <c r="N24" s="97"/>
      <c r="O24" s="46" t="s">
        <v>64</v>
      </c>
      <c r="P24" s="62"/>
      <c r="Q24" s="97"/>
      <c r="R24" s="46" t="s">
        <v>64</v>
      </c>
      <c r="S24" s="101"/>
      <c r="T24" s="99"/>
      <c r="U24" s="46" t="s">
        <v>64</v>
      </c>
      <c r="V24" s="100"/>
      <c r="W24" s="97"/>
      <c r="X24" s="121" t="s">
        <v>64</v>
      </c>
      <c r="Y24" s="101"/>
      <c r="Z24" s="97"/>
      <c r="AA24" s="121" t="s">
        <v>64</v>
      </c>
      <c r="AB24" s="101"/>
      <c r="AC24" s="97"/>
      <c r="AD24" s="46" t="s">
        <v>64</v>
      </c>
      <c r="AE24" s="101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6" ht="18.75" customHeight="1">
      <c r="A25" s="140"/>
      <c r="B25" s="69">
        <v>7</v>
      </c>
      <c r="C25" s="71">
        <v>45</v>
      </c>
      <c r="D25" s="66">
        <v>28</v>
      </c>
      <c r="E25" s="65">
        <v>12</v>
      </c>
      <c r="F25" s="74">
        <v>62</v>
      </c>
      <c r="G25" s="50"/>
      <c r="H25" s="76">
        <v>0</v>
      </c>
      <c r="I25" s="60">
        <v>0</v>
      </c>
      <c r="J25" s="61">
        <v>0</v>
      </c>
      <c r="K25" s="110">
        <v>0</v>
      </c>
      <c r="L25" s="111">
        <v>0</v>
      </c>
      <c r="M25" s="61">
        <v>0</v>
      </c>
      <c r="N25" s="110">
        <v>8</v>
      </c>
      <c r="O25" s="111">
        <v>3</v>
      </c>
      <c r="P25" s="109">
        <v>57</v>
      </c>
      <c r="Q25" s="110">
        <v>6</v>
      </c>
      <c r="R25" s="111">
        <v>1</v>
      </c>
      <c r="S25" s="109">
        <v>60</v>
      </c>
      <c r="T25" s="112">
        <v>5</v>
      </c>
      <c r="U25" s="111">
        <v>4</v>
      </c>
      <c r="V25" s="108">
        <v>71</v>
      </c>
      <c r="W25" s="110">
        <v>6</v>
      </c>
      <c r="X25" s="111">
        <v>1</v>
      </c>
      <c r="Y25" s="109">
        <v>87</v>
      </c>
      <c r="Z25" s="110">
        <v>1</v>
      </c>
      <c r="AA25" s="111">
        <v>1</v>
      </c>
      <c r="AB25" s="109">
        <v>100</v>
      </c>
      <c r="AC25" s="110">
        <v>2</v>
      </c>
      <c r="AD25" s="111">
        <v>2</v>
      </c>
      <c r="AE25" s="109">
        <v>100</v>
      </c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</row>
    <row r="26" spans="1:46" ht="15.75" customHeight="1">
      <c r="A26" s="36"/>
      <c r="B26" s="36"/>
      <c r="C26" s="37"/>
      <c r="D26" s="38"/>
      <c r="E26" s="38"/>
      <c r="F26" s="38"/>
      <c r="G26" s="51"/>
      <c r="H26" s="38"/>
      <c r="I26" s="59"/>
      <c r="L26" s="59" t="s">
        <v>93</v>
      </c>
      <c r="O26" s="59" t="s">
        <v>91</v>
      </c>
      <c r="R26" s="59" t="s">
        <v>90</v>
      </c>
      <c r="U26" s="59" t="s">
        <v>89</v>
      </c>
      <c r="X26" s="59" t="s">
        <v>88</v>
      </c>
      <c r="AA26" s="59" t="s">
        <v>92</v>
      </c>
      <c r="AD26" s="59" t="s">
        <v>87</v>
      </c>
      <c r="AG26" s="59"/>
    </row>
    <row r="27" spans="1:46" ht="15.75" customHeight="1">
      <c r="A27" s="55" t="s">
        <v>82</v>
      </c>
      <c r="B27" s="39"/>
      <c r="C27" s="37"/>
      <c r="D27" s="38"/>
      <c r="E27" s="38"/>
      <c r="F27" s="38"/>
      <c r="G27" s="51"/>
      <c r="H27" s="38"/>
    </row>
    <row r="28" spans="1:46" ht="15.75" customHeight="1">
      <c r="A28" s="24" t="s">
        <v>65</v>
      </c>
      <c r="B28" s="24" t="s">
        <v>66</v>
      </c>
      <c r="C28" s="37"/>
      <c r="D28" s="40"/>
      <c r="E28" s="40"/>
      <c r="F28" s="40"/>
      <c r="G28" s="52"/>
      <c r="H28" s="40"/>
      <c r="I28" s="40"/>
      <c r="J28" s="40"/>
      <c r="K28" s="40"/>
      <c r="L28" s="40"/>
      <c r="M28" s="40"/>
      <c r="N28" s="40"/>
      <c r="O28" s="40"/>
      <c r="P28" s="40"/>
    </row>
    <row r="29" spans="1:46" ht="15.75" customHeight="1">
      <c r="A29" s="41" t="s">
        <v>67</v>
      </c>
      <c r="G29" s="51"/>
    </row>
    <row r="30" spans="1:46" ht="15.75" customHeight="1"/>
    <row r="31" spans="1:46" ht="15.75" customHeight="1"/>
    <row r="32" spans="1:4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1:Y1"/>
    <mergeCell ref="K6:M6"/>
    <mergeCell ref="AC6:AE6"/>
    <mergeCell ref="Z6:AB6"/>
    <mergeCell ref="H6:J6"/>
    <mergeCell ref="N6:P6"/>
    <mergeCell ref="T6:V6"/>
    <mergeCell ref="Q6:S6"/>
    <mergeCell ref="W6:Y6"/>
    <mergeCell ref="A8:A25"/>
    <mergeCell ref="A2:E2"/>
    <mergeCell ref="B4:E4"/>
    <mergeCell ref="A6:A7"/>
    <mergeCell ref="B6:B7"/>
    <mergeCell ref="C6:C7"/>
    <mergeCell ref="D6:E6"/>
  </mergeCells>
  <pageMargins left="0.70866141732283472" right="0.70866141732283472" top="0.74803149606299213" bottom="0.74803149606299213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 1 СВОД ПО РАЙОНУ</vt:lpstr>
      <vt:lpstr>Прил.2 РЕЙТИНГ ОУ ПО ОХВАТУ </vt:lpstr>
      <vt:lpstr>'Прил.2 РЕЙТИНГ ОУ ПО ОХВАТУ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</cp:lastModifiedBy>
  <cp:lastPrinted>2022-01-11T02:19:34Z</cp:lastPrinted>
  <dcterms:created xsi:type="dcterms:W3CDTF">2006-09-28T05:33:49Z</dcterms:created>
  <dcterms:modified xsi:type="dcterms:W3CDTF">2022-01-11T05:08:34Z</dcterms:modified>
</cp:coreProperties>
</file>